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Arkusz1" sheetId="1" r:id="rId1"/>
  </sheets>
  <definedNames>
    <definedName name="_xlnm._FilterDatabase" localSheetId="0" hidden="1">Arkusz1!$A$4:$AB$75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5" i="1" l="1"/>
  <c r="D70" i="1"/>
  <c r="E70" i="1" s="1"/>
  <c r="D71" i="1"/>
  <c r="E71" i="1" s="1"/>
  <c r="D72" i="1"/>
  <c r="E72" i="1" s="1"/>
  <c r="D73" i="1"/>
  <c r="E73" i="1" s="1"/>
  <c r="D74" i="1"/>
  <c r="E74" i="1" s="1"/>
  <c r="D69" i="1"/>
  <c r="E69" i="1" s="1"/>
  <c r="D68" i="1"/>
  <c r="E68" i="1" s="1"/>
  <c r="D67" i="1"/>
  <c r="E67" i="1" s="1"/>
  <c r="D66" i="1"/>
  <c r="E66" i="1" s="1"/>
  <c r="D65" i="1"/>
  <c r="D75" i="1" l="1"/>
  <c r="E65" i="1"/>
  <c r="E75" i="1" s="1"/>
  <c r="Y5" i="1"/>
  <c r="X58" i="1" l="1"/>
  <c r="Z58" i="1"/>
  <c r="AA58" i="1"/>
  <c r="W58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4" i="1"/>
  <c r="Y58" i="1" l="1"/>
  <c r="AB58" i="1"/>
  <c r="W59" i="1" l="1"/>
</calcChain>
</file>

<file path=xl/sharedStrings.xml><?xml version="1.0" encoding="utf-8"?>
<sst xmlns="http://schemas.openxmlformats.org/spreadsheetml/2006/main" count="1028" uniqueCount="298">
  <si>
    <t>LP</t>
  </si>
  <si>
    <t>Dane Nabywcy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</si>
  <si>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</si>
  <si>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</si>
  <si>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</si>
  <si>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</si>
  <si>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</si>
  <si>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</si>
  <si>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</si>
  <si>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Nr ewidencyjny</t>
  </si>
  <si>
    <t>Nr PPE</t>
  </si>
  <si>
    <t>Okres dostaw</t>
  </si>
  <si>
    <t>Kod</t>
  </si>
  <si>
    <t>Miejscowość</t>
  </si>
  <si>
    <t>Ulica</t>
  </si>
  <si>
    <t>Nr</t>
  </si>
  <si>
    <t>Poczta</t>
  </si>
  <si>
    <t>Nazwa</t>
  </si>
  <si>
    <t>Oddział</t>
  </si>
  <si>
    <t>Od</t>
  </si>
  <si>
    <t>Do</t>
  </si>
  <si>
    <t>I strefa</t>
  </si>
  <si>
    <t>II strefa</t>
  </si>
  <si>
    <t>suma</t>
  </si>
  <si>
    <t>7141996761</t>
  </si>
  <si>
    <t>Oczyszczlnia Ścieków</t>
  </si>
  <si>
    <t>Wielkie</t>
  </si>
  <si>
    <t>-</t>
  </si>
  <si>
    <t>21-143</t>
  </si>
  <si>
    <t>Abramów</t>
  </si>
  <si>
    <t>PGE Dystrybucja S.A.</t>
  </si>
  <si>
    <t>Lublin</t>
  </si>
  <si>
    <t>PGE Obrót SA</t>
  </si>
  <si>
    <t>rozdzielona</t>
  </si>
  <si>
    <t>C12a</t>
  </si>
  <si>
    <t>106600753</t>
  </si>
  <si>
    <t>PL_LUBD_0608002055_09</t>
  </si>
  <si>
    <t>Budynek Szkolny</t>
  </si>
  <si>
    <t>Ciotcza</t>
  </si>
  <si>
    <t>14934113</t>
  </si>
  <si>
    <t>67114065</t>
  </si>
  <si>
    <t>Sosnówka</t>
  </si>
  <si>
    <t>C11</t>
  </si>
  <si>
    <t>106600749</t>
  </si>
  <si>
    <t>PL_LUBD_0608002057_03</t>
  </si>
  <si>
    <t>Hydrofornia</t>
  </si>
  <si>
    <t>C22a</t>
  </si>
  <si>
    <t>94055551</t>
  </si>
  <si>
    <t>106101088</t>
  </si>
  <si>
    <t>PL_LUBD_0608002100_02</t>
  </si>
  <si>
    <t>OSP Remiza</t>
  </si>
  <si>
    <t>71880396</t>
  </si>
  <si>
    <t>106600743</t>
  </si>
  <si>
    <t>PL_LUBD_0608002069_06</t>
  </si>
  <si>
    <t>106600744</t>
  </si>
  <si>
    <t>PL_LUBD_0608002058_05</t>
  </si>
  <si>
    <t>Biuro Gminy</t>
  </si>
  <si>
    <t>2</t>
  </si>
  <si>
    <t>13837171</t>
  </si>
  <si>
    <t>106600748</t>
  </si>
  <si>
    <t>PL_LUBD_0608002059_07</t>
  </si>
  <si>
    <t>WO-6-338, Stacja ujęcia wody</t>
  </si>
  <si>
    <t>Wolica</t>
  </si>
  <si>
    <t>C21</t>
  </si>
  <si>
    <t>04138819</t>
  </si>
  <si>
    <t>106101087</t>
  </si>
  <si>
    <t>PL_LUBD_0608001150_00</t>
  </si>
  <si>
    <t>Świetlica Wiejska</t>
  </si>
  <si>
    <t>Dębiny</t>
  </si>
  <si>
    <t>DZ 1037/3</t>
  </si>
  <si>
    <t>C12w</t>
  </si>
  <si>
    <t>106600742</t>
  </si>
  <si>
    <t>PL_LUBD_0608002056_01</t>
  </si>
  <si>
    <t xml:space="preserve">Wolica </t>
  </si>
  <si>
    <t>DZ 305</t>
  </si>
  <si>
    <t>13699167</t>
  </si>
  <si>
    <t>106600741</t>
  </si>
  <si>
    <t>PL_LUBD_0608002068_04</t>
  </si>
  <si>
    <t>Oświetlenie Uliczne</t>
  </si>
  <si>
    <t>Abramów I</t>
  </si>
  <si>
    <t>C12b</t>
  </si>
  <si>
    <t>01432647</t>
  </si>
  <si>
    <t>106100500</t>
  </si>
  <si>
    <t>PL_LUBD_0608000661_04</t>
  </si>
  <si>
    <t>Abramów III</t>
  </si>
  <si>
    <t>106100501</t>
  </si>
  <si>
    <t>PL_LUBD_0608000660_02</t>
  </si>
  <si>
    <t>01432654</t>
  </si>
  <si>
    <t>106100502</t>
  </si>
  <si>
    <t>PL_LUBD_0608000665_02</t>
  </si>
  <si>
    <t>Marcinów I</t>
  </si>
  <si>
    <t>01320667</t>
  </si>
  <si>
    <t>106100503</t>
  </si>
  <si>
    <t>PL_LUBD_0608000664_00</t>
  </si>
  <si>
    <t>Marcinów II</t>
  </si>
  <si>
    <t>106100504</t>
  </si>
  <si>
    <t>PL_LUBD_0608000662_06</t>
  </si>
  <si>
    <t>Sosnówka II</t>
  </si>
  <si>
    <t>01320658</t>
  </si>
  <si>
    <t>106100505</t>
  </si>
  <si>
    <t>PL_LUBD_0608000663_08</t>
  </si>
  <si>
    <t>Sosnówka I</t>
  </si>
  <si>
    <t>00144262</t>
  </si>
  <si>
    <t>106100506</t>
  </si>
  <si>
    <t>PL_LUBD_0608000666_04</t>
  </si>
  <si>
    <t>Sosnówka III</t>
  </si>
  <si>
    <t>80306734</t>
  </si>
  <si>
    <t>106100507</t>
  </si>
  <si>
    <t>PL_LUBD_0608000656_05</t>
  </si>
  <si>
    <t>Michałówka I</t>
  </si>
  <si>
    <t>106100508</t>
  </si>
  <si>
    <t>PL_LUBD_0608000671_03</t>
  </si>
  <si>
    <t>Michałówka II</t>
  </si>
  <si>
    <t>00232510</t>
  </si>
  <si>
    <t>106100509</t>
  </si>
  <si>
    <t>PL_LUBD_0608000677_05</t>
  </si>
  <si>
    <t>01320666</t>
  </si>
  <si>
    <t>106100510</t>
  </si>
  <si>
    <t>PL_LUBD_0608000670_01</t>
  </si>
  <si>
    <t>Wolica I</t>
  </si>
  <si>
    <t>80308272</t>
  </si>
  <si>
    <t>106100511</t>
  </si>
  <si>
    <t>PL_LUBD_0608000680_00</t>
  </si>
  <si>
    <t>Wolica II</t>
  </si>
  <si>
    <t>01320669</t>
  </si>
  <si>
    <t>106100512</t>
  </si>
  <si>
    <t>PL_LUBD_0608000684_08</t>
  </si>
  <si>
    <t>Wielkolas</t>
  </si>
  <si>
    <t>29426368</t>
  </si>
  <si>
    <t>106100536</t>
  </si>
  <si>
    <t>PL_LUBD_0608000694_07</t>
  </si>
  <si>
    <t>Wielkolas I</t>
  </si>
  <si>
    <t>01320405</t>
  </si>
  <si>
    <t>106100514</t>
  </si>
  <si>
    <t>PL_LUBD_0608000678_07</t>
  </si>
  <si>
    <t>Wielkolas II</t>
  </si>
  <si>
    <t>01320409</t>
  </si>
  <si>
    <t>106100515</t>
  </si>
  <si>
    <t>PL_LUBD_0608000682_04</t>
  </si>
  <si>
    <t>Wielkolas III</t>
  </si>
  <si>
    <t>01320670</t>
  </si>
  <si>
    <t>106100516</t>
  </si>
  <si>
    <t>PL_LUBD_0608000681_02</t>
  </si>
  <si>
    <t xml:space="preserve">Wielkolas </t>
  </si>
  <si>
    <t>3</t>
  </si>
  <si>
    <t>01320412</t>
  </si>
  <si>
    <t>106100517</t>
  </si>
  <si>
    <t>PL_LUBD_0608000687_04</t>
  </si>
  <si>
    <t>Wielkolas IV</t>
  </si>
  <si>
    <t>01320672</t>
  </si>
  <si>
    <t>106100518</t>
  </si>
  <si>
    <t>PL_LUBD_0608000667_06</t>
  </si>
  <si>
    <t>Dębiny II</t>
  </si>
  <si>
    <t>01432651</t>
  </si>
  <si>
    <t>106100519</t>
  </si>
  <si>
    <t>PL_LUBD_0608000659_01</t>
  </si>
  <si>
    <t>01432656</t>
  </si>
  <si>
    <t>106100520</t>
  </si>
  <si>
    <t>PL_LUBD_0608000669_00</t>
  </si>
  <si>
    <t>Dębiny III</t>
  </si>
  <si>
    <t>29426809</t>
  </si>
  <si>
    <t>106100521</t>
  </si>
  <si>
    <t>PL_LUBD_0608000689_08</t>
  </si>
  <si>
    <t xml:space="preserve"> 4</t>
  </si>
  <si>
    <t>83452931</t>
  </si>
  <si>
    <t>106100522</t>
  </si>
  <si>
    <t>PL_LUBD_0608000672_05</t>
  </si>
  <si>
    <t>Ciotcza I</t>
  </si>
  <si>
    <t>106100523</t>
  </si>
  <si>
    <t>PL_LUBD_0608000679_09</t>
  </si>
  <si>
    <t>Ciotcza II</t>
  </si>
  <si>
    <t>106100524</t>
  </si>
  <si>
    <t>PL_LUBD_0608000690_09</t>
  </si>
  <si>
    <t>83225212</t>
  </si>
  <si>
    <t>106100525</t>
  </si>
  <si>
    <t>PL_LUBD_0608000675_01</t>
  </si>
  <si>
    <t xml:space="preserve"> 86</t>
  </si>
  <si>
    <t>01320657</t>
  </si>
  <si>
    <t>106100526</t>
  </si>
  <si>
    <t>PL_LUBD_0608000674_09</t>
  </si>
  <si>
    <t>29562999</t>
  </si>
  <si>
    <t>106100535</t>
  </si>
  <si>
    <t>PL_LUBD_0608000692_03</t>
  </si>
  <si>
    <t>Wielkie I</t>
  </si>
  <si>
    <t>01432650</t>
  </si>
  <si>
    <t>106100528</t>
  </si>
  <si>
    <t>PL_LUBD_0608000683_06</t>
  </si>
  <si>
    <t>Wielkie III</t>
  </si>
  <si>
    <t>01432661</t>
  </si>
  <si>
    <t>106100529</t>
  </si>
  <si>
    <t>PL_LUBD_0608000699_07</t>
  </si>
  <si>
    <t>Glinnik IV</t>
  </si>
  <si>
    <t>00144052</t>
  </si>
  <si>
    <t>106100530</t>
  </si>
  <si>
    <t>PL_LUBD_0608000673_07</t>
  </si>
  <si>
    <t>Glinnik III</t>
  </si>
  <si>
    <t>106100531</t>
  </si>
  <si>
    <t>PL_LUBD_0608000691_01</t>
  </si>
  <si>
    <t>Glinnik II</t>
  </si>
  <si>
    <t>00232517</t>
  </si>
  <si>
    <t>106100532</t>
  </si>
  <si>
    <t>PL_LUBD_0608000696_01</t>
  </si>
  <si>
    <t xml:space="preserve">Izabelmont </t>
  </si>
  <si>
    <t>00142359</t>
  </si>
  <si>
    <t>106100533</t>
  </si>
  <si>
    <t>PL_LUBD_0608000668_08</t>
  </si>
  <si>
    <t>Izabelmont</t>
  </si>
  <si>
    <t>1</t>
  </si>
  <si>
    <t>00144055</t>
  </si>
  <si>
    <t>106100534</t>
  </si>
  <si>
    <t>PL_LUBD_0608000695_09</t>
  </si>
  <si>
    <t>00142351</t>
  </si>
  <si>
    <t>106100527</t>
  </si>
  <si>
    <t>PL_LUBD_0608000676_03</t>
  </si>
  <si>
    <t>01432223</t>
  </si>
  <si>
    <t>106100513</t>
  </si>
  <si>
    <t>PL_LUBD_0608000685_00</t>
  </si>
  <si>
    <t>Gmina Abramów, ul. Szkolna 2, 21-143 Abramów</t>
  </si>
  <si>
    <t>Marcinów</t>
  </si>
  <si>
    <t>PL_LUBD_0608036551_07</t>
  </si>
  <si>
    <t>PL_LUBD_0608005003_01</t>
  </si>
  <si>
    <t>Gmina Abramów ul. Szkolna 2, 21-143 Abramów</t>
  </si>
  <si>
    <t xml:space="preserve">Oświetlenie Uliczne </t>
  </si>
  <si>
    <t>Suma:</t>
  </si>
  <si>
    <t>Sala Gimnastyczna</t>
  </si>
  <si>
    <t>31</t>
  </si>
  <si>
    <t>14714302</t>
  </si>
  <si>
    <t>106600747</t>
  </si>
  <si>
    <t>PL_LUBD_0608002047_04</t>
  </si>
  <si>
    <t>Gimnazjum</t>
  </si>
  <si>
    <t>00144010</t>
  </si>
  <si>
    <t>106600746</t>
  </si>
  <si>
    <t>PL_LUBD_0608002048_06</t>
  </si>
  <si>
    <t>Zespół Szkolno-Przedszkolny, ul. Szkolna 31, 21-143 Abramów</t>
  </si>
  <si>
    <t>Szkoła Podstawowa</t>
  </si>
  <si>
    <t>106600745</t>
  </si>
  <si>
    <t>PL_LUBD_0608002049_08</t>
  </si>
  <si>
    <t>Szkoła Podstawowa w Wielkiem, Wielkie 66, 21-143 Abramów</t>
  </si>
  <si>
    <t xml:space="preserve">Wielkie </t>
  </si>
  <si>
    <t>4</t>
  </si>
  <si>
    <t>00232515</t>
  </si>
  <si>
    <t>106600752</t>
  </si>
  <si>
    <t>PL_LUBD_0608002044_08</t>
  </si>
  <si>
    <t>66</t>
  </si>
  <si>
    <t>106600751</t>
  </si>
  <si>
    <t>PL_LUBD_0608002045_00</t>
  </si>
  <si>
    <t>Szkoła Podstawowa im. Cz. Janczarskiego w Wielkolesie, Wielkolas 27C, 21-143 Abramów</t>
  </si>
  <si>
    <t>27C</t>
  </si>
  <si>
    <t>11831186</t>
  </si>
  <si>
    <t>106600750</t>
  </si>
  <si>
    <t>PL_LUBD_0608002046_02</t>
  </si>
  <si>
    <t>96017148</t>
  </si>
  <si>
    <t>72252360</t>
  </si>
  <si>
    <t>89098505</t>
  </si>
  <si>
    <t>96017129</t>
  </si>
  <si>
    <t>92625470</t>
  </si>
  <si>
    <t>92749505</t>
  </si>
  <si>
    <t>94809336</t>
  </si>
  <si>
    <t>92869971</t>
  </si>
  <si>
    <t>92625460</t>
  </si>
  <si>
    <t>94809317</t>
  </si>
  <si>
    <t>96180912</t>
  </si>
  <si>
    <t>96180918</t>
  </si>
  <si>
    <t>Energia Polska Sp. z o.o.</t>
  </si>
  <si>
    <t>umowa na czas nieokreślony, 3 msc okres wypowiedzenia, wypowiada Wykonawca</t>
  </si>
  <si>
    <t>Suma cały okres postępowania:</t>
  </si>
  <si>
    <t>Uwagi:</t>
  </si>
  <si>
    <t>NIP Nabywcy</t>
  </si>
  <si>
    <t xml:space="preserve">Dane Odbiorcy/ Adres korespondencyjny </t>
  </si>
  <si>
    <t>22-go lipca</t>
  </si>
  <si>
    <t>Gmina Abramów, ul. 22-go lipca 2, 21-143 Abramów</t>
  </si>
  <si>
    <t>kompleksowa</t>
  </si>
  <si>
    <t>Podsumowanie według grup taryfowych:</t>
  </si>
  <si>
    <t>Wyszczególnienie - grupa taryfowa</t>
  </si>
  <si>
    <t>zużycie energii elektrycznej w trakcie trwania zamówienia w kWh - zamówienie podtawowe</t>
  </si>
  <si>
    <t>zmiana ilości energii elektrycznej w trakcie trwania zamówienia +/- 30% zamówienia podstawowego (kWh)</t>
  </si>
  <si>
    <t>zużycie energii elektrycznej w trakcie trwania zamówienia w kWh - zmówienie z prawem opcji</t>
  </si>
  <si>
    <t>A</t>
  </si>
  <si>
    <t>B</t>
  </si>
  <si>
    <t>C = B X 30%</t>
  </si>
  <si>
    <t>D = B +C</t>
  </si>
  <si>
    <t xml:space="preserve">1. Sprzedaż energii elektrycznej na lata 2020-2021 </t>
  </si>
  <si>
    <t>C12a I strefa</t>
  </si>
  <si>
    <t>C12a II strefa</t>
  </si>
  <si>
    <t>C12b I strefa</t>
  </si>
  <si>
    <t>C12b II strefa</t>
  </si>
  <si>
    <t>Łącznie wartość zamówienia  dla zamówienia na lata 2020-2021 r.</t>
  </si>
  <si>
    <t>C12w I strefa</t>
  </si>
  <si>
    <t>C12w II strefa</t>
  </si>
  <si>
    <t>C22a I strefa</t>
  </si>
  <si>
    <t>C22a II strefa</t>
  </si>
  <si>
    <t>Wykonawca po przeprowadzeniu procesu zmiany sprzedawcy zawnioskuje o zmianę w adresie Nabywcy, Odbiorcy na ul. Szkolną 2</t>
  </si>
  <si>
    <t>Wykonawca po przeprowadzeniu procesu zmiany sprzedawcy zawnioskuje o zmianę w adresie punktu poboru na ul. Szkolną 2</t>
  </si>
  <si>
    <t>Zespół Szkolno -Przedszkolny, ul. Szkolna 31, 21-143 Abramów</t>
  </si>
  <si>
    <t>Planowane zapotrzebowanie na energię el. na rok 2020  w kWh - zamówienie podstawowe</t>
  </si>
  <si>
    <t>Planowane zapotrzebowanie na energię el. na rok 2021 w kWh - zamówienie podstawowe</t>
  </si>
  <si>
    <t>Okres obowiązywania obecnej umowy / okres wypowiedzenia</t>
  </si>
  <si>
    <t>31.12.2019 / umowa terminowa, nie wymaga wypowiedzenia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</si>
</sst>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/>
    <xf numFmtId="3" fontId="3" fillId="0" borderId="0" xfId="0" applyNumberFormat="1" applyFont="1"/>
    <xf numFmtId="0" fontId="4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5"/>
  <sheetViews>
    <sheetView tabSelected="1" zoomScale="110" zoomScaleNormal="110" workbookViewId="0">
      <pane xSplit="1" ySplit="3" topLeftCell="J55" activePane="bottomRight" state="frozen"/>
      <selection pane="topRight" activeCell="B1" sqref="B1"/>
      <selection pane="bottomLeft" activeCell="A4" sqref="A4"/>
      <selection pane="bottomRight" activeCell="B40" sqref="B40:C40"/>
    </sheetView>
  </sheetViews>
  <sheetFormatPr defaultColWidth="9.140625" defaultRowHeight="12" x14ac:dyDescent="0.2"/>
  <cols>
    <col min="1" max="1" width="5.42578125" style="1" customWidth="1"/>
    <col min="2" max="2" width="43.85546875" style="1" customWidth="1"/>
    <col min="3" max="3" width="10.140625" style="1" customWidth="1"/>
    <col min="4" max="4" width="50.140625" style="1" customWidth="1"/>
    <col min="5" max="5" width="21.42578125" style="1" bestFit="1" customWidth="1"/>
    <col min="6" max="6" width="10.5703125" style="1" bestFit="1" customWidth="1"/>
    <col min="7" max="10" width="9.140625" style="1"/>
    <col min="11" max="11" width="15.5703125" style="1" bestFit="1" customWidth="1"/>
    <col min="12" max="12" width="9.140625" style="1"/>
    <col min="13" max="13" width="16.42578125" style="1" customWidth="1"/>
    <col min="14" max="14" width="10.5703125" style="1" bestFit="1" customWidth="1"/>
    <col min="15" max="15" width="56.85546875" style="1" bestFit="1" customWidth="1"/>
    <col min="16" max="16" width="9.140625" style="1"/>
    <col min="17" max="17" width="8.28515625" style="1" bestFit="1" customWidth="1"/>
    <col min="18" max="18" width="11.28515625" style="1" bestFit="1" customWidth="1"/>
    <col min="19" max="19" width="20.42578125" style="1" bestFit="1" customWidth="1"/>
    <col min="20" max="20" width="39.85546875" style="1" bestFit="1" customWidth="1"/>
    <col min="21" max="21" width="11.42578125" style="1" customWidth="1"/>
    <col min="22" max="22" width="12" style="1" customWidth="1"/>
    <col min="23" max="23" width="9.5703125" style="1" customWidth="1"/>
    <col min="24" max="24" width="8" style="1" customWidth="1"/>
    <col min="25" max="25" width="9.42578125" style="1" customWidth="1"/>
    <col min="26" max="26" width="9.5703125" style="1" customWidth="1"/>
    <col min="27" max="27" width="8.42578125" style="1" customWidth="1"/>
    <col min="28" max="28" width="9" style="1" customWidth="1"/>
    <col min="29" max="16384" width="9.140625" style="1"/>
  </cols>
  <sheetData>
    <row r="2" spans="1:28" s="27" customFormat="1" ht="39" customHeight="1" x14ac:dyDescent="0.2">
      <c r="A2" s="29" t="s">
        <v>0</v>
      </c>
      <c r="B2" s="29" t="s">
        <v>1</v>
      </c>
      <c r="C2" s="29" t="s">
        <v>267</v>
      </c>
      <c r="D2" s="30" t="s">
        <v>268</v>
      </c>
      <c r="E2" s="29" t="s">
        <v>2</v>
      </c>
      <c r="F2" s="29" t="s">
        <v>3</v>
      </c>
      <c r="G2" s="29"/>
      <c r="H2" s="29"/>
      <c r="I2" s="29"/>
      <c r="J2" s="29"/>
      <c r="K2" s="29" t="s">
        <v>4</v>
      </c>
      <c r="L2" s="29"/>
      <c r="M2" s="29" t="s">
        <v>5</v>
      </c>
      <c r="N2" s="29" t="s">
        <v>6</v>
      </c>
      <c r="O2" s="29" t="s">
        <v>296</v>
      </c>
      <c r="P2" s="29" t="s">
        <v>7</v>
      </c>
      <c r="Q2" s="29" t="s">
        <v>8</v>
      </c>
      <c r="R2" s="29" t="s">
        <v>9</v>
      </c>
      <c r="S2" s="29" t="s">
        <v>10</v>
      </c>
      <c r="T2" s="37" t="s">
        <v>266</v>
      </c>
      <c r="U2" s="29" t="s">
        <v>11</v>
      </c>
      <c r="V2" s="29"/>
      <c r="W2" s="39" t="s">
        <v>294</v>
      </c>
      <c r="X2" s="40"/>
      <c r="Y2" s="40"/>
      <c r="Z2" s="29" t="s">
        <v>295</v>
      </c>
      <c r="AA2" s="29"/>
      <c r="AB2" s="29"/>
    </row>
    <row r="3" spans="1:28" s="27" customFormat="1" ht="30.6" customHeight="1" x14ac:dyDescent="0.2">
      <c r="A3" s="29"/>
      <c r="B3" s="29"/>
      <c r="C3" s="29"/>
      <c r="D3" s="31"/>
      <c r="E3" s="29"/>
      <c r="F3" s="28" t="s">
        <v>13</v>
      </c>
      <c r="G3" s="28" t="s">
        <v>14</v>
      </c>
      <c r="H3" s="28" t="s">
        <v>15</v>
      </c>
      <c r="I3" s="28" t="s">
        <v>12</v>
      </c>
      <c r="J3" s="28" t="s">
        <v>16</v>
      </c>
      <c r="K3" s="28" t="s">
        <v>17</v>
      </c>
      <c r="L3" s="28" t="s">
        <v>18</v>
      </c>
      <c r="M3" s="29"/>
      <c r="N3" s="29"/>
      <c r="O3" s="29"/>
      <c r="P3" s="29"/>
      <c r="Q3" s="29"/>
      <c r="R3" s="29"/>
      <c r="S3" s="29"/>
      <c r="T3" s="38"/>
      <c r="U3" s="28" t="s">
        <v>19</v>
      </c>
      <c r="V3" s="28" t="s">
        <v>20</v>
      </c>
      <c r="W3" s="28" t="s">
        <v>21</v>
      </c>
      <c r="X3" s="28" t="s">
        <v>22</v>
      </c>
      <c r="Y3" s="28" t="s">
        <v>23</v>
      </c>
      <c r="Z3" s="28" t="s">
        <v>21</v>
      </c>
      <c r="AA3" s="28" t="s">
        <v>22</v>
      </c>
      <c r="AB3" s="28" t="s">
        <v>23</v>
      </c>
    </row>
    <row r="4" spans="1:28" x14ac:dyDescent="0.2">
      <c r="A4" s="2">
        <v>1</v>
      </c>
      <c r="B4" s="3" t="s">
        <v>217</v>
      </c>
      <c r="C4" s="3" t="s">
        <v>24</v>
      </c>
      <c r="D4" s="3" t="s">
        <v>217</v>
      </c>
      <c r="E4" s="3" t="s">
        <v>25</v>
      </c>
      <c r="F4" s="4" t="s">
        <v>26</v>
      </c>
      <c r="G4" s="4" t="s">
        <v>27</v>
      </c>
      <c r="H4" s="4" t="s">
        <v>27</v>
      </c>
      <c r="I4" s="4" t="s">
        <v>28</v>
      </c>
      <c r="J4" s="4" t="s">
        <v>29</v>
      </c>
      <c r="K4" s="4" t="s">
        <v>30</v>
      </c>
      <c r="L4" s="4" t="s">
        <v>31</v>
      </c>
      <c r="M4" s="4" t="s">
        <v>32</v>
      </c>
      <c r="N4" s="4" t="s">
        <v>33</v>
      </c>
      <c r="O4" s="4" t="s">
        <v>264</v>
      </c>
      <c r="P4" s="4" t="s">
        <v>34</v>
      </c>
      <c r="Q4" s="5" t="s">
        <v>254</v>
      </c>
      <c r="R4" s="5" t="s">
        <v>35</v>
      </c>
      <c r="S4" s="5" t="s">
        <v>36</v>
      </c>
      <c r="T4" s="5"/>
      <c r="U4" s="6">
        <v>43891</v>
      </c>
      <c r="V4" s="6">
        <v>44561</v>
      </c>
      <c r="W4" s="7">
        <v>17064</v>
      </c>
      <c r="X4" s="7">
        <v>45366</v>
      </c>
      <c r="Y4" s="7">
        <f>W4+X4</f>
        <v>62430</v>
      </c>
      <c r="Z4" s="7">
        <v>20477</v>
      </c>
      <c r="AA4" s="7">
        <v>54439</v>
      </c>
      <c r="AB4" s="7">
        <f>Z4+AA4</f>
        <v>74916</v>
      </c>
    </row>
    <row r="5" spans="1:28" ht="33.75" customHeight="1" x14ac:dyDescent="0.2">
      <c r="A5" s="2">
        <v>2</v>
      </c>
      <c r="B5" s="3" t="s">
        <v>270</v>
      </c>
      <c r="C5" s="3" t="s">
        <v>24</v>
      </c>
      <c r="D5" s="3" t="s">
        <v>270</v>
      </c>
      <c r="E5" s="3" t="s">
        <v>37</v>
      </c>
      <c r="F5" s="4" t="s">
        <v>38</v>
      </c>
      <c r="G5" s="4" t="s">
        <v>27</v>
      </c>
      <c r="H5" s="4" t="s">
        <v>27</v>
      </c>
      <c r="I5" s="4" t="s">
        <v>28</v>
      </c>
      <c r="J5" s="4" t="s">
        <v>29</v>
      </c>
      <c r="K5" s="4" t="s">
        <v>30</v>
      </c>
      <c r="L5" s="4" t="s">
        <v>31</v>
      </c>
      <c r="M5" s="4" t="s">
        <v>32</v>
      </c>
      <c r="N5" s="4" t="s">
        <v>271</v>
      </c>
      <c r="O5" s="4" t="s">
        <v>264</v>
      </c>
      <c r="P5" s="4" t="s">
        <v>34</v>
      </c>
      <c r="Q5" s="5" t="s">
        <v>39</v>
      </c>
      <c r="R5" s="5" t="s">
        <v>40</v>
      </c>
      <c r="S5" s="5" t="s">
        <v>220</v>
      </c>
      <c r="T5" s="8" t="s">
        <v>291</v>
      </c>
      <c r="U5" s="6">
        <v>43891</v>
      </c>
      <c r="V5" s="6">
        <v>44561</v>
      </c>
      <c r="W5" s="7">
        <v>103</v>
      </c>
      <c r="X5" s="7">
        <v>368</v>
      </c>
      <c r="Y5" s="7">
        <f>W5+X5</f>
        <v>471</v>
      </c>
      <c r="Z5" s="7">
        <v>124</v>
      </c>
      <c r="AA5" s="7">
        <v>442</v>
      </c>
      <c r="AB5" s="7">
        <f t="shared" ref="AB5:AB57" si="0">Z5+AA5</f>
        <v>566</v>
      </c>
    </row>
    <row r="6" spans="1:28" x14ac:dyDescent="0.2">
      <c r="A6" s="2">
        <v>3</v>
      </c>
      <c r="B6" s="3" t="s">
        <v>217</v>
      </c>
      <c r="C6" s="3" t="s">
        <v>24</v>
      </c>
      <c r="D6" s="3" t="s">
        <v>217</v>
      </c>
      <c r="E6" s="3" t="s">
        <v>37</v>
      </c>
      <c r="F6" s="4" t="s">
        <v>41</v>
      </c>
      <c r="G6" s="4" t="s">
        <v>27</v>
      </c>
      <c r="H6" s="4" t="s">
        <v>27</v>
      </c>
      <c r="I6" s="4" t="s">
        <v>28</v>
      </c>
      <c r="J6" s="4" t="s">
        <v>29</v>
      </c>
      <c r="K6" s="4" t="s">
        <v>30</v>
      </c>
      <c r="L6" s="4" t="s">
        <v>31</v>
      </c>
      <c r="M6" s="4" t="s">
        <v>32</v>
      </c>
      <c r="N6" s="4" t="s">
        <v>33</v>
      </c>
      <c r="O6" s="4" t="s">
        <v>264</v>
      </c>
      <c r="P6" s="4" t="s">
        <v>42</v>
      </c>
      <c r="Q6" s="5" t="s">
        <v>253</v>
      </c>
      <c r="R6" s="5" t="s">
        <v>43</v>
      </c>
      <c r="S6" s="5" t="s">
        <v>44</v>
      </c>
      <c r="T6" s="5"/>
      <c r="U6" s="9">
        <v>43891</v>
      </c>
      <c r="V6" s="9">
        <v>44561</v>
      </c>
      <c r="W6" s="10">
        <v>2386</v>
      </c>
      <c r="X6" s="10">
        <v>0</v>
      </c>
      <c r="Y6" s="10">
        <f t="shared" ref="Y6:Y57" si="1">W6+X6</f>
        <v>2386</v>
      </c>
      <c r="Z6" s="10">
        <v>2863</v>
      </c>
      <c r="AA6" s="10">
        <v>0</v>
      </c>
      <c r="AB6" s="11">
        <f t="shared" si="0"/>
        <v>2863</v>
      </c>
    </row>
    <row r="7" spans="1:28" x14ac:dyDescent="0.2">
      <c r="A7" s="2">
        <v>4</v>
      </c>
      <c r="B7" s="3" t="s">
        <v>217</v>
      </c>
      <c r="C7" s="3" t="s">
        <v>24</v>
      </c>
      <c r="D7" s="3" t="s">
        <v>217</v>
      </c>
      <c r="E7" s="3" t="s">
        <v>45</v>
      </c>
      <c r="F7" s="4" t="s">
        <v>29</v>
      </c>
      <c r="G7" s="4" t="s">
        <v>27</v>
      </c>
      <c r="H7" s="4" t="s">
        <v>27</v>
      </c>
      <c r="I7" s="4" t="s">
        <v>28</v>
      </c>
      <c r="J7" s="4" t="s">
        <v>29</v>
      </c>
      <c r="K7" s="4" t="s">
        <v>30</v>
      </c>
      <c r="L7" s="4" t="s">
        <v>31</v>
      </c>
      <c r="M7" s="4" t="s">
        <v>32</v>
      </c>
      <c r="N7" s="4" t="s">
        <v>33</v>
      </c>
      <c r="O7" s="4" t="s">
        <v>264</v>
      </c>
      <c r="P7" s="4" t="s">
        <v>46</v>
      </c>
      <c r="Q7" s="5" t="s">
        <v>47</v>
      </c>
      <c r="R7" s="5" t="s">
        <v>48</v>
      </c>
      <c r="S7" s="5" t="s">
        <v>49</v>
      </c>
      <c r="T7" s="5"/>
      <c r="U7" s="6">
        <v>43891</v>
      </c>
      <c r="V7" s="6">
        <v>44561</v>
      </c>
      <c r="W7" s="7">
        <v>16265</v>
      </c>
      <c r="X7" s="7">
        <v>33179</v>
      </c>
      <c r="Y7" s="7">
        <f t="shared" si="1"/>
        <v>49444</v>
      </c>
      <c r="Z7" s="7">
        <v>19518</v>
      </c>
      <c r="AA7" s="7">
        <v>39815</v>
      </c>
      <c r="AB7" s="7">
        <f t="shared" si="0"/>
        <v>59333</v>
      </c>
    </row>
    <row r="8" spans="1:28" x14ac:dyDescent="0.2">
      <c r="A8" s="2">
        <v>5</v>
      </c>
      <c r="B8" s="3" t="s">
        <v>217</v>
      </c>
      <c r="C8" s="3" t="s">
        <v>24</v>
      </c>
      <c r="D8" s="3" t="s">
        <v>217</v>
      </c>
      <c r="E8" s="3" t="s">
        <v>50</v>
      </c>
      <c r="F8" s="4" t="s">
        <v>29</v>
      </c>
      <c r="G8" s="4" t="s">
        <v>27</v>
      </c>
      <c r="H8" s="4" t="s">
        <v>27</v>
      </c>
      <c r="I8" s="4" t="s">
        <v>28</v>
      </c>
      <c r="J8" s="4" t="s">
        <v>29</v>
      </c>
      <c r="K8" s="4" t="s">
        <v>30</v>
      </c>
      <c r="L8" s="4" t="s">
        <v>31</v>
      </c>
      <c r="M8" s="4" t="s">
        <v>32</v>
      </c>
      <c r="N8" s="4" t="s">
        <v>33</v>
      </c>
      <c r="O8" s="4" t="s">
        <v>264</v>
      </c>
      <c r="P8" s="4" t="s">
        <v>34</v>
      </c>
      <c r="Q8" s="5" t="s">
        <v>51</v>
      </c>
      <c r="R8" s="5" t="s">
        <v>52</v>
      </c>
      <c r="S8" s="5" t="s">
        <v>53</v>
      </c>
      <c r="T8" s="5"/>
      <c r="U8" s="6">
        <v>43891</v>
      </c>
      <c r="V8" s="6">
        <v>44561</v>
      </c>
      <c r="W8" s="7">
        <v>350</v>
      </c>
      <c r="X8" s="7">
        <v>699</v>
      </c>
      <c r="Y8" s="7">
        <f t="shared" si="1"/>
        <v>1049</v>
      </c>
      <c r="Z8" s="7">
        <v>420</v>
      </c>
      <c r="AA8" s="7">
        <v>839</v>
      </c>
      <c r="AB8" s="7">
        <f t="shared" si="0"/>
        <v>1259</v>
      </c>
    </row>
    <row r="9" spans="1:28" x14ac:dyDescent="0.2">
      <c r="A9" s="2">
        <v>6</v>
      </c>
      <c r="B9" s="3" t="s">
        <v>217</v>
      </c>
      <c r="C9" s="3" t="s">
        <v>24</v>
      </c>
      <c r="D9" s="3" t="s">
        <v>217</v>
      </c>
      <c r="E9" s="3" t="s">
        <v>50</v>
      </c>
      <c r="F9" s="4" t="s">
        <v>29</v>
      </c>
      <c r="G9" s="4" t="s">
        <v>27</v>
      </c>
      <c r="H9" s="4" t="s">
        <v>27</v>
      </c>
      <c r="I9" s="4" t="s">
        <v>28</v>
      </c>
      <c r="J9" s="4" t="s">
        <v>29</v>
      </c>
      <c r="K9" s="4" t="s">
        <v>30</v>
      </c>
      <c r="L9" s="4" t="s">
        <v>31</v>
      </c>
      <c r="M9" s="4" t="s">
        <v>32</v>
      </c>
      <c r="N9" s="4" t="s">
        <v>33</v>
      </c>
      <c r="O9" s="4" t="s">
        <v>264</v>
      </c>
      <c r="P9" s="4" t="s">
        <v>34</v>
      </c>
      <c r="Q9" s="5" t="s">
        <v>252</v>
      </c>
      <c r="R9" s="5" t="s">
        <v>54</v>
      </c>
      <c r="S9" s="5" t="s">
        <v>55</v>
      </c>
      <c r="T9" s="5"/>
      <c r="U9" s="6">
        <v>43891</v>
      </c>
      <c r="V9" s="6">
        <v>44561</v>
      </c>
      <c r="W9" s="7">
        <v>600</v>
      </c>
      <c r="X9" s="7">
        <v>1552</v>
      </c>
      <c r="Y9" s="7">
        <f t="shared" si="1"/>
        <v>2152</v>
      </c>
      <c r="Z9" s="7">
        <v>720</v>
      </c>
      <c r="AA9" s="7">
        <v>1862</v>
      </c>
      <c r="AB9" s="7">
        <f t="shared" si="0"/>
        <v>2582</v>
      </c>
    </row>
    <row r="10" spans="1:28" ht="36" x14ac:dyDescent="0.2">
      <c r="A10" s="2">
        <v>7</v>
      </c>
      <c r="B10" s="3" t="s">
        <v>217</v>
      </c>
      <c r="C10" s="3" t="s">
        <v>24</v>
      </c>
      <c r="D10" s="3" t="s">
        <v>217</v>
      </c>
      <c r="E10" s="3" t="s">
        <v>56</v>
      </c>
      <c r="F10" s="4" t="s">
        <v>29</v>
      </c>
      <c r="G10" s="4" t="s">
        <v>269</v>
      </c>
      <c r="H10" s="4" t="s">
        <v>57</v>
      </c>
      <c r="I10" s="4" t="s">
        <v>28</v>
      </c>
      <c r="J10" s="4" t="s">
        <v>29</v>
      </c>
      <c r="K10" s="4" t="s">
        <v>30</v>
      </c>
      <c r="L10" s="4" t="s">
        <v>31</v>
      </c>
      <c r="M10" s="4" t="s">
        <v>32</v>
      </c>
      <c r="N10" s="4" t="s">
        <v>33</v>
      </c>
      <c r="O10" s="4" t="s">
        <v>264</v>
      </c>
      <c r="P10" s="4" t="s">
        <v>34</v>
      </c>
      <c r="Q10" s="5" t="s">
        <v>58</v>
      </c>
      <c r="R10" s="5" t="s">
        <v>59</v>
      </c>
      <c r="S10" s="5" t="s">
        <v>60</v>
      </c>
      <c r="T10" s="8" t="s">
        <v>292</v>
      </c>
      <c r="U10" s="6">
        <v>43891</v>
      </c>
      <c r="V10" s="6">
        <v>44561</v>
      </c>
      <c r="W10" s="7">
        <v>7163</v>
      </c>
      <c r="X10" s="7">
        <v>15548</v>
      </c>
      <c r="Y10" s="7">
        <f t="shared" si="1"/>
        <v>22711</v>
      </c>
      <c r="Z10" s="7">
        <v>8595</v>
      </c>
      <c r="AA10" s="7">
        <v>18657</v>
      </c>
      <c r="AB10" s="7">
        <f t="shared" si="0"/>
        <v>27252</v>
      </c>
    </row>
    <row r="11" spans="1:28" x14ac:dyDescent="0.2">
      <c r="A11" s="2">
        <v>8</v>
      </c>
      <c r="B11" s="3" t="s">
        <v>217</v>
      </c>
      <c r="C11" s="3" t="s">
        <v>24</v>
      </c>
      <c r="D11" s="3" t="s">
        <v>217</v>
      </c>
      <c r="E11" s="3" t="s">
        <v>61</v>
      </c>
      <c r="F11" s="4" t="s">
        <v>62</v>
      </c>
      <c r="G11" s="4" t="s">
        <v>27</v>
      </c>
      <c r="H11" s="4" t="s">
        <v>27</v>
      </c>
      <c r="I11" s="4" t="s">
        <v>28</v>
      </c>
      <c r="J11" s="4" t="s">
        <v>62</v>
      </c>
      <c r="K11" s="4" t="s">
        <v>30</v>
      </c>
      <c r="L11" s="4" t="s">
        <v>31</v>
      </c>
      <c r="M11" s="4" t="s">
        <v>32</v>
      </c>
      <c r="N11" s="4" t="s">
        <v>33</v>
      </c>
      <c r="O11" s="4" t="s">
        <v>264</v>
      </c>
      <c r="P11" s="4" t="s">
        <v>63</v>
      </c>
      <c r="Q11" s="5" t="s">
        <v>64</v>
      </c>
      <c r="R11" s="5" t="s">
        <v>65</v>
      </c>
      <c r="S11" s="5" t="s">
        <v>66</v>
      </c>
      <c r="T11" s="5"/>
      <c r="U11" s="9">
        <v>43891</v>
      </c>
      <c r="V11" s="9">
        <v>44561</v>
      </c>
      <c r="W11" s="10">
        <v>57922</v>
      </c>
      <c r="X11" s="10">
        <v>0</v>
      </c>
      <c r="Y11" s="10">
        <f t="shared" si="1"/>
        <v>57922</v>
      </c>
      <c r="Z11" s="10">
        <v>69506</v>
      </c>
      <c r="AA11" s="10">
        <v>0</v>
      </c>
      <c r="AB11" s="11">
        <f t="shared" si="0"/>
        <v>69506</v>
      </c>
    </row>
    <row r="12" spans="1:28" x14ac:dyDescent="0.2">
      <c r="A12" s="2">
        <v>9</v>
      </c>
      <c r="B12" s="3" t="s">
        <v>217</v>
      </c>
      <c r="C12" s="3" t="s">
        <v>24</v>
      </c>
      <c r="D12" s="3" t="s">
        <v>217</v>
      </c>
      <c r="E12" s="3" t="s">
        <v>67</v>
      </c>
      <c r="F12" s="4" t="s">
        <v>68</v>
      </c>
      <c r="G12" s="4" t="s">
        <v>27</v>
      </c>
      <c r="H12" s="4" t="s">
        <v>69</v>
      </c>
      <c r="I12" s="4" t="s">
        <v>28</v>
      </c>
      <c r="J12" s="4" t="s">
        <v>29</v>
      </c>
      <c r="K12" s="4" t="s">
        <v>30</v>
      </c>
      <c r="L12" s="4" t="s">
        <v>31</v>
      </c>
      <c r="M12" s="4" t="s">
        <v>32</v>
      </c>
      <c r="N12" s="4" t="s">
        <v>33</v>
      </c>
      <c r="O12" s="4" t="s">
        <v>264</v>
      </c>
      <c r="P12" s="4" t="s">
        <v>70</v>
      </c>
      <c r="Q12" s="5" t="s">
        <v>251</v>
      </c>
      <c r="R12" s="5" t="s">
        <v>71</v>
      </c>
      <c r="S12" s="5" t="s">
        <v>72</v>
      </c>
      <c r="T12" s="5"/>
      <c r="U12" s="6">
        <v>43891</v>
      </c>
      <c r="V12" s="6">
        <v>44561</v>
      </c>
      <c r="W12" s="7">
        <v>508</v>
      </c>
      <c r="X12" s="7">
        <v>1172</v>
      </c>
      <c r="Y12" s="7">
        <f t="shared" si="1"/>
        <v>1680</v>
      </c>
      <c r="Z12" s="7">
        <v>610</v>
      </c>
      <c r="AA12" s="7">
        <v>1406</v>
      </c>
      <c r="AB12" s="7">
        <f t="shared" si="0"/>
        <v>2016</v>
      </c>
    </row>
    <row r="13" spans="1:28" x14ac:dyDescent="0.2">
      <c r="A13" s="2">
        <v>10</v>
      </c>
      <c r="B13" s="3" t="s">
        <v>217</v>
      </c>
      <c r="C13" s="3" t="s">
        <v>24</v>
      </c>
      <c r="D13" s="3" t="s">
        <v>217</v>
      </c>
      <c r="E13" s="3" t="s">
        <v>67</v>
      </c>
      <c r="F13" s="4" t="s">
        <v>73</v>
      </c>
      <c r="G13" s="4" t="s">
        <v>27</v>
      </c>
      <c r="H13" s="4" t="s">
        <v>74</v>
      </c>
      <c r="I13" s="4" t="s">
        <v>28</v>
      </c>
      <c r="J13" s="4" t="s">
        <v>29</v>
      </c>
      <c r="K13" s="4" t="s">
        <v>30</v>
      </c>
      <c r="L13" s="4" t="s">
        <v>31</v>
      </c>
      <c r="M13" s="4" t="s">
        <v>32</v>
      </c>
      <c r="N13" s="4" t="s">
        <v>33</v>
      </c>
      <c r="O13" s="4" t="s">
        <v>264</v>
      </c>
      <c r="P13" s="4" t="s">
        <v>42</v>
      </c>
      <c r="Q13" s="5" t="s">
        <v>75</v>
      </c>
      <c r="R13" s="5" t="s">
        <v>76</v>
      </c>
      <c r="S13" s="5" t="s">
        <v>77</v>
      </c>
      <c r="T13" s="5"/>
      <c r="U13" s="9">
        <v>43891</v>
      </c>
      <c r="V13" s="9">
        <v>44561</v>
      </c>
      <c r="W13" s="10">
        <v>2431</v>
      </c>
      <c r="X13" s="10">
        <v>0</v>
      </c>
      <c r="Y13" s="10">
        <f t="shared" si="1"/>
        <v>2431</v>
      </c>
      <c r="Z13" s="10">
        <v>2917</v>
      </c>
      <c r="AA13" s="10">
        <v>0</v>
      </c>
      <c r="AB13" s="11">
        <f t="shared" si="0"/>
        <v>2917</v>
      </c>
    </row>
    <row r="14" spans="1:28" x14ac:dyDescent="0.2">
      <c r="A14" s="2">
        <v>11</v>
      </c>
      <c r="B14" s="3" t="s">
        <v>217</v>
      </c>
      <c r="C14" s="3" t="s">
        <v>24</v>
      </c>
      <c r="D14" s="3" t="s">
        <v>217</v>
      </c>
      <c r="E14" s="3" t="s">
        <v>78</v>
      </c>
      <c r="F14" s="4" t="s">
        <v>79</v>
      </c>
      <c r="G14" s="4" t="s">
        <v>27</v>
      </c>
      <c r="H14" s="4" t="s">
        <v>27</v>
      </c>
      <c r="I14" s="4" t="s">
        <v>28</v>
      </c>
      <c r="J14" s="4" t="s">
        <v>29</v>
      </c>
      <c r="K14" s="4" t="s">
        <v>30</v>
      </c>
      <c r="L14" s="4" t="s">
        <v>31</v>
      </c>
      <c r="M14" s="4" t="s">
        <v>32</v>
      </c>
      <c r="N14" s="4" t="s">
        <v>33</v>
      </c>
      <c r="O14" s="4" t="s">
        <v>264</v>
      </c>
      <c r="P14" s="4" t="s">
        <v>80</v>
      </c>
      <c r="Q14" s="5" t="s">
        <v>81</v>
      </c>
      <c r="R14" s="5" t="s">
        <v>82</v>
      </c>
      <c r="S14" s="5" t="s">
        <v>83</v>
      </c>
      <c r="T14" s="5"/>
      <c r="U14" s="6">
        <v>43891</v>
      </c>
      <c r="V14" s="6">
        <v>44561</v>
      </c>
      <c r="W14" s="7">
        <v>1833</v>
      </c>
      <c r="X14" s="7">
        <v>3985</v>
      </c>
      <c r="Y14" s="7">
        <f t="shared" si="1"/>
        <v>5818</v>
      </c>
      <c r="Z14" s="7">
        <v>2199</v>
      </c>
      <c r="AA14" s="7">
        <v>4782</v>
      </c>
      <c r="AB14" s="7">
        <f t="shared" si="0"/>
        <v>6981</v>
      </c>
    </row>
    <row r="15" spans="1:28" x14ac:dyDescent="0.2">
      <c r="A15" s="2">
        <v>12</v>
      </c>
      <c r="B15" s="3" t="s">
        <v>217</v>
      </c>
      <c r="C15" s="3" t="s">
        <v>24</v>
      </c>
      <c r="D15" s="3" t="s">
        <v>217</v>
      </c>
      <c r="E15" s="3" t="s">
        <v>78</v>
      </c>
      <c r="F15" s="4" t="s">
        <v>84</v>
      </c>
      <c r="G15" s="4" t="s">
        <v>27</v>
      </c>
      <c r="H15" s="4" t="s">
        <v>27</v>
      </c>
      <c r="I15" s="4" t="s">
        <v>28</v>
      </c>
      <c r="J15" s="4" t="s">
        <v>29</v>
      </c>
      <c r="K15" s="4" t="s">
        <v>30</v>
      </c>
      <c r="L15" s="4" t="s">
        <v>31</v>
      </c>
      <c r="M15" s="4" t="s">
        <v>32</v>
      </c>
      <c r="N15" s="4" t="s">
        <v>33</v>
      </c>
      <c r="O15" s="4" t="s">
        <v>264</v>
      </c>
      <c r="P15" s="4" t="s">
        <v>80</v>
      </c>
      <c r="Q15" s="5" t="s">
        <v>255</v>
      </c>
      <c r="R15" s="5" t="s">
        <v>85</v>
      </c>
      <c r="S15" s="5" t="s">
        <v>86</v>
      </c>
      <c r="T15" s="5"/>
      <c r="U15" s="6">
        <v>43891</v>
      </c>
      <c r="V15" s="6">
        <v>44561</v>
      </c>
      <c r="W15" s="7">
        <v>1983</v>
      </c>
      <c r="X15" s="7">
        <v>4559</v>
      </c>
      <c r="Y15" s="7">
        <f t="shared" si="1"/>
        <v>6542</v>
      </c>
      <c r="Z15" s="7">
        <v>2379</v>
      </c>
      <c r="AA15" s="7">
        <v>5471</v>
      </c>
      <c r="AB15" s="7">
        <f t="shared" si="0"/>
        <v>7850</v>
      </c>
    </row>
    <row r="16" spans="1:28" x14ac:dyDescent="0.2">
      <c r="A16" s="2">
        <v>13</v>
      </c>
      <c r="B16" s="3" t="s">
        <v>217</v>
      </c>
      <c r="C16" s="3" t="s">
        <v>24</v>
      </c>
      <c r="D16" s="3" t="s">
        <v>217</v>
      </c>
      <c r="E16" s="3" t="s">
        <v>78</v>
      </c>
      <c r="F16" s="4" t="s">
        <v>29</v>
      </c>
      <c r="G16" s="4" t="s">
        <v>27</v>
      </c>
      <c r="H16" s="4" t="s">
        <v>27</v>
      </c>
      <c r="I16" s="4" t="s">
        <v>28</v>
      </c>
      <c r="J16" s="4" t="s">
        <v>29</v>
      </c>
      <c r="K16" s="4" t="s">
        <v>30</v>
      </c>
      <c r="L16" s="4" t="s">
        <v>31</v>
      </c>
      <c r="M16" s="4" t="s">
        <v>32</v>
      </c>
      <c r="N16" s="4" t="s">
        <v>33</v>
      </c>
      <c r="O16" s="4" t="s">
        <v>264</v>
      </c>
      <c r="P16" s="4" t="s">
        <v>80</v>
      </c>
      <c r="Q16" s="5" t="s">
        <v>87</v>
      </c>
      <c r="R16" s="5" t="s">
        <v>88</v>
      </c>
      <c r="S16" s="5" t="s">
        <v>89</v>
      </c>
      <c r="T16" s="5"/>
      <c r="U16" s="6">
        <v>43891</v>
      </c>
      <c r="V16" s="6">
        <v>44561</v>
      </c>
      <c r="W16" s="7">
        <v>2068</v>
      </c>
      <c r="X16" s="7">
        <v>4405</v>
      </c>
      <c r="Y16" s="7">
        <f t="shared" si="1"/>
        <v>6473</v>
      </c>
      <c r="Z16" s="7">
        <v>2482</v>
      </c>
      <c r="AA16" s="7">
        <v>5286</v>
      </c>
      <c r="AB16" s="7">
        <f t="shared" si="0"/>
        <v>7768</v>
      </c>
    </row>
    <row r="17" spans="1:28" x14ac:dyDescent="0.2">
      <c r="A17" s="2">
        <v>14</v>
      </c>
      <c r="B17" s="3" t="s">
        <v>217</v>
      </c>
      <c r="C17" s="3" t="s">
        <v>24</v>
      </c>
      <c r="D17" s="3" t="s">
        <v>217</v>
      </c>
      <c r="E17" s="3" t="s">
        <v>78</v>
      </c>
      <c r="F17" s="4" t="s">
        <v>90</v>
      </c>
      <c r="G17" s="4" t="s">
        <v>27</v>
      </c>
      <c r="H17" s="4" t="s">
        <v>27</v>
      </c>
      <c r="I17" s="4" t="s">
        <v>28</v>
      </c>
      <c r="J17" s="4" t="s">
        <v>29</v>
      </c>
      <c r="K17" s="4" t="s">
        <v>30</v>
      </c>
      <c r="L17" s="4" t="s">
        <v>31</v>
      </c>
      <c r="M17" s="4" t="s">
        <v>32</v>
      </c>
      <c r="N17" s="4" t="s">
        <v>33</v>
      </c>
      <c r="O17" s="4" t="s">
        <v>264</v>
      </c>
      <c r="P17" s="4" t="s">
        <v>80</v>
      </c>
      <c r="Q17" s="5" t="s">
        <v>91</v>
      </c>
      <c r="R17" s="5" t="s">
        <v>92</v>
      </c>
      <c r="S17" s="5" t="s">
        <v>93</v>
      </c>
      <c r="T17" s="5"/>
      <c r="U17" s="6">
        <v>43891</v>
      </c>
      <c r="V17" s="6">
        <v>44561</v>
      </c>
      <c r="W17" s="7">
        <v>3428</v>
      </c>
      <c r="X17" s="7">
        <v>7315</v>
      </c>
      <c r="Y17" s="7">
        <f t="shared" si="1"/>
        <v>10743</v>
      </c>
      <c r="Z17" s="7">
        <v>4114</v>
      </c>
      <c r="AA17" s="7">
        <v>8778</v>
      </c>
      <c r="AB17" s="7">
        <f t="shared" si="0"/>
        <v>12892</v>
      </c>
    </row>
    <row r="18" spans="1:28" x14ac:dyDescent="0.2">
      <c r="A18" s="2">
        <v>15</v>
      </c>
      <c r="B18" s="3" t="s">
        <v>217</v>
      </c>
      <c r="C18" s="3" t="s">
        <v>24</v>
      </c>
      <c r="D18" s="3" t="s">
        <v>217</v>
      </c>
      <c r="E18" s="3" t="s">
        <v>78</v>
      </c>
      <c r="F18" s="4" t="s">
        <v>94</v>
      </c>
      <c r="G18" s="4" t="s">
        <v>27</v>
      </c>
      <c r="H18" s="4" t="s">
        <v>27</v>
      </c>
      <c r="I18" s="4" t="s">
        <v>28</v>
      </c>
      <c r="J18" s="4" t="s">
        <v>29</v>
      </c>
      <c r="K18" s="4" t="s">
        <v>30</v>
      </c>
      <c r="L18" s="4" t="s">
        <v>31</v>
      </c>
      <c r="M18" s="4" t="s">
        <v>32</v>
      </c>
      <c r="N18" s="4" t="s">
        <v>33</v>
      </c>
      <c r="O18" s="4" t="s">
        <v>264</v>
      </c>
      <c r="P18" s="4" t="s">
        <v>80</v>
      </c>
      <c r="Q18" s="5" t="s">
        <v>256</v>
      </c>
      <c r="R18" s="5" t="s">
        <v>95</v>
      </c>
      <c r="S18" s="5" t="s">
        <v>96</v>
      </c>
      <c r="T18" s="5"/>
      <c r="U18" s="6">
        <v>43891</v>
      </c>
      <c r="V18" s="6">
        <v>44561</v>
      </c>
      <c r="W18" s="7">
        <v>1074</v>
      </c>
      <c r="X18" s="7">
        <v>1675</v>
      </c>
      <c r="Y18" s="7">
        <f t="shared" si="1"/>
        <v>2749</v>
      </c>
      <c r="Z18" s="7">
        <v>1289</v>
      </c>
      <c r="AA18" s="7">
        <v>2010</v>
      </c>
      <c r="AB18" s="7">
        <f t="shared" si="0"/>
        <v>3299</v>
      </c>
    </row>
    <row r="19" spans="1:28" x14ac:dyDescent="0.2">
      <c r="A19" s="2">
        <v>16</v>
      </c>
      <c r="B19" s="3" t="s">
        <v>217</v>
      </c>
      <c r="C19" s="3" t="s">
        <v>24</v>
      </c>
      <c r="D19" s="3" t="s">
        <v>217</v>
      </c>
      <c r="E19" s="3" t="s">
        <v>78</v>
      </c>
      <c r="F19" s="4" t="s">
        <v>97</v>
      </c>
      <c r="G19" s="4" t="s">
        <v>27</v>
      </c>
      <c r="H19" s="4" t="s">
        <v>27</v>
      </c>
      <c r="I19" s="4" t="s">
        <v>28</v>
      </c>
      <c r="J19" s="4" t="s">
        <v>29</v>
      </c>
      <c r="K19" s="4" t="s">
        <v>30</v>
      </c>
      <c r="L19" s="4" t="s">
        <v>31</v>
      </c>
      <c r="M19" s="4" t="s">
        <v>32</v>
      </c>
      <c r="N19" s="4" t="s">
        <v>33</v>
      </c>
      <c r="O19" s="4" t="s">
        <v>264</v>
      </c>
      <c r="P19" s="4" t="s">
        <v>80</v>
      </c>
      <c r="Q19" s="5" t="s">
        <v>98</v>
      </c>
      <c r="R19" s="5" t="s">
        <v>99</v>
      </c>
      <c r="S19" s="5" t="s">
        <v>100</v>
      </c>
      <c r="T19" s="5"/>
      <c r="U19" s="6">
        <v>43891</v>
      </c>
      <c r="V19" s="6">
        <v>44561</v>
      </c>
      <c r="W19" s="7">
        <v>1046</v>
      </c>
      <c r="X19" s="7">
        <v>2258</v>
      </c>
      <c r="Y19" s="7">
        <f t="shared" si="1"/>
        <v>3304</v>
      </c>
      <c r="Z19" s="7">
        <v>1255</v>
      </c>
      <c r="AA19" s="7">
        <v>2709</v>
      </c>
      <c r="AB19" s="7">
        <f t="shared" si="0"/>
        <v>3964</v>
      </c>
    </row>
    <row r="20" spans="1:28" x14ac:dyDescent="0.2">
      <c r="A20" s="2">
        <v>17</v>
      </c>
      <c r="B20" s="3" t="s">
        <v>217</v>
      </c>
      <c r="C20" s="3" t="s">
        <v>24</v>
      </c>
      <c r="D20" s="3" t="s">
        <v>217</v>
      </c>
      <c r="E20" s="3" t="s">
        <v>78</v>
      </c>
      <c r="F20" s="4" t="s">
        <v>101</v>
      </c>
      <c r="G20" s="4" t="s">
        <v>27</v>
      </c>
      <c r="H20" s="4" t="s">
        <v>27</v>
      </c>
      <c r="I20" s="4" t="s">
        <v>28</v>
      </c>
      <c r="J20" s="4" t="s">
        <v>29</v>
      </c>
      <c r="K20" s="4" t="s">
        <v>30</v>
      </c>
      <c r="L20" s="4" t="s">
        <v>31</v>
      </c>
      <c r="M20" s="4" t="s">
        <v>32</v>
      </c>
      <c r="N20" s="4" t="s">
        <v>33</v>
      </c>
      <c r="O20" s="4" t="s">
        <v>264</v>
      </c>
      <c r="P20" s="4" t="s">
        <v>80</v>
      </c>
      <c r="Q20" s="5" t="s">
        <v>102</v>
      </c>
      <c r="R20" s="5" t="s">
        <v>103</v>
      </c>
      <c r="S20" s="5" t="s">
        <v>104</v>
      </c>
      <c r="T20" s="5"/>
      <c r="U20" s="6">
        <v>43891</v>
      </c>
      <c r="V20" s="6">
        <v>44561</v>
      </c>
      <c r="W20" s="7">
        <v>2974</v>
      </c>
      <c r="X20" s="7">
        <v>6678</v>
      </c>
      <c r="Y20" s="7">
        <f t="shared" si="1"/>
        <v>9652</v>
      </c>
      <c r="Z20" s="7">
        <v>3569</v>
      </c>
      <c r="AA20" s="7">
        <v>8013</v>
      </c>
      <c r="AB20" s="7">
        <f t="shared" si="0"/>
        <v>11582</v>
      </c>
    </row>
    <row r="21" spans="1:28" x14ac:dyDescent="0.2">
      <c r="A21" s="2">
        <v>18</v>
      </c>
      <c r="B21" s="3" t="s">
        <v>217</v>
      </c>
      <c r="C21" s="3" t="s">
        <v>24</v>
      </c>
      <c r="D21" s="3" t="s">
        <v>217</v>
      </c>
      <c r="E21" s="3" t="s">
        <v>78</v>
      </c>
      <c r="F21" s="4" t="s">
        <v>105</v>
      </c>
      <c r="G21" s="4" t="s">
        <v>27</v>
      </c>
      <c r="H21" s="4" t="s">
        <v>27</v>
      </c>
      <c r="I21" s="4" t="s">
        <v>28</v>
      </c>
      <c r="J21" s="4" t="s">
        <v>29</v>
      </c>
      <c r="K21" s="4" t="s">
        <v>30</v>
      </c>
      <c r="L21" s="4" t="s">
        <v>31</v>
      </c>
      <c r="M21" s="4" t="s">
        <v>32</v>
      </c>
      <c r="N21" s="4" t="s">
        <v>33</v>
      </c>
      <c r="O21" s="4" t="s">
        <v>264</v>
      </c>
      <c r="P21" s="4" t="s">
        <v>80</v>
      </c>
      <c r="Q21" s="5" t="s">
        <v>106</v>
      </c>
      <c r="R21" s="5" t="s">
        <v>107</v>
      </c>
      <c r="S21" s="5" t="s">
        <v>108</v>
      </c>
      <c r="T21" s="5"/>
      <c r="U21" s="6">
        <v>43891</v>
      </c>
      <c r="V21" s="6">
        <v>44561</v>
      </c>
      <c r="W21" s="7">
        <v>1932</v>
      </c>
      <c r="X21" s="7">
        <v>2485</v>
      </c>
      <c r="Y21" s="7">
        <f t="shared" si="1"/>
        <v>4417</v>
      </c>
      <c r="Z21" s="7">
        <v>2318</v>
      </c>
      <c r="AA21" s="7">
        <v>2982</v>
      </c>
      <c r="AB21" s="7">
        <f t="shared" si="0"/>
        <v>5300</v>
      </c>
    </row>
    <row r="22" spans="1:28" x14ac:dyDescent="0.2">
      <c r="A22" s="2">
        <v>19</v>
      </c>
      <c r="B22" s="3" t="s">
        <v>217</v>
      </c>
      <c r="C22" s="3" t="s">
        <v>24</v>
      </c>
      <c r="D22" s="3" t="s">
        <v>217</v>
      </c>
      <c r="E22" s="3" t="s">
        <v>78</v>
      </c>
      <c r="F22" s="4" t="s">
        <v>109</v>
      </c>
      <c r="G22" s="4" t="s">
        <v>27</v>
      </c>
      <c r="H22" s="4" t="s">
        <v>27</v>
      </c>
      <c r="I22" s="4" t="s">
        <v>28</v>
      </c>
      <c r="J22" s="4" t="s">
        <v>29</v>
      </c>
      <c r="K22" s="4" t="s">
        <v>30</v>
      </c>
      <c r="L22" s="4" t="s">
        <v>31</v>
      </c>
      <c r="M22" s="4" t="s">
        <v>32</v>
      </c>
      <c r="N22" s="4" t="s">
        <v>33</v>
      </c>
      <c r="O22" s="4" t="s">
        <v>264</v>
      </c>
      <c r="P22" s="4" t="s">
        <v>80</v>
      </c>
      <c r="Q22" s="5" t="s">
        <v>257</v>
      </c>
      <c r="R22" s="5" t="s">
        <v>110</v>
      </c>
      <c r="S22" s="5" t="s">
        <v>111</v>
      </c>
      <c r="T22" s="5"/>
      <c r="U22" s="6">
        <v>43891</v>
      </c>
      <c r="V22" s="6">
        <v>44561</v>
      </c>
      <c r="W22" s="7">
        <v>1330</v>
      </c>
      <c r="X22" s="7">
        <v>2908</v>
      </c>
      <c r="Y22" s="7">
        <f t="shared" si="1"/>
        <v>4238</v>
      </c>
      <c r="Z22" s="7">
        <v>1596</v>
      </c>
      <c r="AA22" s="7">
        <v>3489</v>
      </c>
      <c r="AB22" s="7">
        <f t="shared" si="0"/>
        <v>5085</v>
      </c>
    </row>
    <row r="23" spans="1:28" x14ac:dyDescent="0.2">
      <c r="A23" s="2">
        <v>20</v>
      </c>
      <c r="B23" s="3" t="s">
        <v>217</v>
      </c>
      <c r="C23" s="3" t="s">
        <v>24</v>
      </c>
      <c r="D23" s="3" t="s">
        <v>217</v>
      </c>
      <c r="E23" s="3" t="s">
        <v>78</v>
      </c>
      <c r="F23" s="4" t="s">
        <v>112</v>
      </c>
      <c r="G23" s="4" t="s">
        <v>27</v>
      </c>
      <c r="H23" s="4" t="s">
        <v>27</v>
      </c>
      <c r="I23" s="4" t="s">
        <v>28</v>
      </c>
      <c r="J23" s="4" t="s">
        <v>29</v>
      </c>
      <c r="K23" s="4" t="s">
        <v>30</v>
      </c>
      <c r="L23" s="4" t="s">
        <v>31</v>
      </c>
      <c r="M23" s="4" t="s">
        <v>32</v>
      </c>
      <c r="N23" s="4" t="s">
        <v>33</v>
      </c>
      <c r="O23" s="4" t="s">
        <v>264</v>
      </c>
      <c r="P23" s="4" t="s">
        <v>80</v>
      </c>
      <c r="Q23" s="5" t="s">
        <v>113</v>
      </c>
      <c r="R23" s="5" t="s">
        <v>114</v>
      </c>
      <c r="S23" s="5" t="s">
        <v>115</v>
      </c>
      <c r="T23" s="5"/>
      <c r="U23" s="6">
        <v>43891</v>
      </c>
      <c r="V23" s="6">
        <v>44561</v>
      </c>
      <c r="W23" s="7">
        <v>833</v>
      </c>
      <c r="X23" s="7">
        <v>1873</v>
      </c>
      <c r="Y23" s="7">
        <f t="shared" si="1"/>
        <v>2706</v>
      </c>
      <c r="Z23" s="7">
        <v>1000</v>
      </c>
      <c r="AA23" s="7">
        <v>2248</v>
      </c>
      <c r="AB23" s="7">
        <f t="shared" si="0"/>
        <v>3248</v>
      </c>
    </row>
    <row r="24" spans="1:28" x14ac:dyDescent="0.2">
      <c r="A24" s="2">
        <v>21</v>
      </c>
      <c r="B24" s="3" t="s">
        <v>217</v>
      </c>
      <c r="C24" s="3" t="s">
        <v>24</v>
      </c>
      <c r="D24" s="3" t="s">
        <v>217</v>
      </c>
      <c r="E24" s="3" t="s">
        <v>78</v>
      </c>
      <c r="F24" s="4" t="s">
        <v>62</v>
      </c>
      <c r="G24" s="4" t="s">
        <v>27</v>
      </c>
      <c r="H24" s="4" t="s">
        <v>27</v>
      </c>
      <c r="I24" s="4" t="s">
        <v>28</v>
      </c>
      <c r="J24" s="4" t="s">
        <v>29</v>
      </c>
      <c r="K24" s="4" t="s">
        <v>30</v>
      </c>
      <c r="L24" s="4" t="s">
        <v>31</v>
      </c>
      <c r="M24" s="4" t="s">
        <v>32</v>
      </c>
      <c r="N24" s="4" t="s">
        <v>33</v>
      </c>
      <c r="O24" s="4" t="s">
        <v>264</v>
      </c>
      <c r="P24" s="4" t="s">
        <v>80</v>
      </c>
      <c r="Q24" s="5" t="s">
        <v>116</v>
      </c>
      <c r="R24" s="5" t="s">
        <v>117</v>
      </c>
      <c r="S24" s="5" t="s">
        <v>118</v>
      </c>
      <c r="T24" s="5"/>
      <c r="U24" s="6">
        <v>43891</v>
      </c>
      <c r="V24" s="6">
        <v>44561</v>
      </c>
      <c r="W24" s="7">
        <v>3348</v>
      </c>
      <c r="X24" s="7">
        <v>7059</v>
      </c>
      <c r="Y24" s="7">
        <f t="shared" si="1"/>
        <v>10407</v>
      </c>
      <c r="Z24" s="7">
        <v>4017</v>
      </c>
      <c r="AA24" s="7">
        <v>8471</v>
      </c>
      <c r="AB24" s="7">
        <f t="shared" si="0"/>
        <v>12488</v>
      </c>
    </row>
    <row r="25" spans="1:28" x14ac:dyDescent="0.2">
      <c r="A25" s="2">
        <v>22</v>
      </c>
      <c r="B25" s="3" t="s">
        <v>217</v>
      </c>
      <c r="C25" s="3" t="s">
        <v>24</v>
      </c>
      <c r="D25" s="3" t="s">
        <v>217</v>
      </c>
      <c r="E25" s="3" t="s">
        <v>78</v>
      </c>
      <c r="F25" s="4" t="s">
        <v>119</v>
      </c>
      <c r="G25" s="4" t="s">
        <v>27</v>
      </c>
      <c r="H25" s="4" t="s">
        <v>27</v>
      </c>
      <c r="I25" s="4" t="s">
        <v>28</v>
      </c>
      <c r="J25" s="4" t="s">
        <v>29</v>
      </c>
      <c r="K25" s="4" t="s">
        <v>30</v>
      </c>
      <c r="L25" s="4" t="s">
        <v>31</v>
      </c>
      <c r="M25" s="4" t="s">
        <v>32</v>
      </c>
      <c r="N25" s="4" t="s">
        <v>33</v>
      </c>
      <c r="O25" s="4" t="s">
        <v>264</v>
      </c>
      <c r="P25" s="4" t="s">
        <v>80</v>
      </c>
      <c r="Q25" s="5" t="s">
        <v>120</v>
      </c>
      <c r="R25" s="5" t="s">
        <v>121</v>
      </c>
      <c r="S25" s="5" t="s">
        <v>122</v>
      </c>
      <c r="T25" s="5"/>
      <c r="U25" s="6">
        <v>43891</v>
      </c>
      <c r="V25" s="6">
        <v>44561</v>
      </c>
      <c r="W25" s="7">
        <v>3892</v>
      </c>
      <c r="X25" s="7">
        <v>8026</v>
      </c>
      <c r="Y25" s="7">
        <f t="shared" si="1"/>
        <v>11918</v>
      </c>
      <c r="Z25" s="7">
        <v>4670</v>
      </c>
      <c r="AA25" s="7">
        <v>9631</v>
      </c>
      <c r="AB25" s="7">
        <f t="shared" si="0"/>
        <v>14301</v>
      </c>
    </row>
    <row r="26" spans="1:28" x14ac:dyDescent="0.2">
      <c r="A26" s="2">
        <v>23</v>
      </c>
      <c r="B26" s="3" t="s">
        <v>217</v>
      </c>
      <c r="C26" s="3" t="s">
        <v>24</v>
      </c>
      <c r="D26" s="3" t="s">
        <v>217</v>
      </c>
      <c r="E26" s="3" t="s">
        <v>78</v>
      </c>
      <c r="F26" s="4" t="s">
        <v>123</v>
      </c>
      <c r="G26" s="4" t="s">
        <v>27</v>
      </c>
      <c r="H26" s="4" t="s">
        <v>27</v>
      </c>
      <c r="I26" s="4" t="s">
        <v>28</v>
      </c>
      <c r="J26" s="4" t="s">
        <v>29</v>
      </c>
      <c r="K26" s="4" t="s">
        <v>30</v>
      </c>
      <c r="L26" s="4" t="s">
        <v>31</v>
      </c>
      <c r="M26" s="4" t="s">
        <v>32</v>
      </c>
      <c r="N26" s="4" t="s">
        <v>33</v>
      </c>
      <c r="O26" s="4" t="s">
        <v>264</v>
      </c>
      <c r="P26" s="4" t="s">
        <v>80</v>
      </c>
      <c r="Q26" s="5" t="s">
        <v>124</v>
      </c>
      <c r="R26" s="5" t="s">
        <v>125</v>
      </c>
      <c r="S26" s="5" t="s">
        <v>126</v>
      </c>
      <c r="T26" s="5"/>
      <c r="U26" s="6">
        <v>43891</v>
      </c>
      <c r="V26" s="6">
        <v>44561</v>
      </c>
      <c r="W26" s="7">
        <v>3056</v>
      </c>
      <c r="X26" s="7">
        <v>6908</v>
      </c>
      <c r="Y26" s="7">
        <f t="shared" si="1"/>
        <v>9964</v>
      </c>
      <c r="Z26" s="7">
        <v>3667</v>
      </c>
      <c r="AA26" s="7">
        <v>8290</v>
      </c>
      <c r="AB26" s="7">
        <f t="shared" si="0"/>
        <v>11957</v>
      </c>
    </row>
    <row r="27" spans="1:28" x14ac:dyDescent="0.2">
      <c r="A27" s="2">
        <v>24</v>
      </c>
      <c r="B27" s="3" t="s">
        <v>217</v>
      </c>
      <c r="C27" s="3" t="s">
        <v>24</v>
      </c>
      <c r="D27" s="3" t="s">
        <v>217</v>
      </c>
      <c r="E27" s="3" t="s">
        <v>78</v>
      </c>
      <c r="F27" s="4" t="s">
        <v>127</v>
      </c>
      <c r="G27" s="4" t="s">
        <v>27</v>
      </c>
      <c r="H27" s="4" t="s">
        <v>27</v>
      </c>
      <c r="I27" s="4" t="s">
        <v>28</v>
      </c>
      <c r="J27" s="4" t="s">
        <v>29</v>
      </c>
      <c r="K27" s="4" t="s">
        <v>30</v>
      </c>
      <c r="L27" s="4" t="s">
        <v>31</v>
      </c>
      <c r="M27" s="4" t="s">
        <v>32</v>
      </c>
      <c r="N27" s="4" t="s">
        <v>33</v>
      </c>
      <c r="O27" s="4" t="s">
        <v>264</v>
      </c>
      <c r="P27" s="4" t="s">
        <v>80</v>
      </c>
      <c r="Q27" s="5" t="s">
        <v>128</v>
      </c>
      <c r="R27" s="5" t="s">
        <v>129</v>
      </c>
      <c r="S27" s="5" t="s">
        <v>130</v>
      </c>
      <c r="T27" s="5"/>
      <c r="U27" s="6">
        <v>43891</v>
      </c>
      <c r="V27" s="6">
        <v>44561</v>
      </c>
      <c r="W27" s="7">
        <v>760</v>
      </c>
      <c r="X27" s="7">
        <v>1774</v>
      </c>
      <c r="Y27" s="7">
        <f t="shared" si="1"/>
        <v>2534</v>
      </c>
      <c r="Z27" s="7">
        <v>912</v>
      </c>
      <c r="AA27" s="7">
        <v>2129</v>
      </c>
      <c r="AB27" s="7">
        <f t="shared" si="0"/>
        <v>3041</v>
      </c>
    </row>
    <row r="28" spans="1:28" x14ac:dyDescent="0.2">
      <c r="A28" s="2">
        <v>25</v>
      </c>
      <c r="B28" s="3" t="s">
        <v>217</v>
      </c>
      <c r="C28" s="3" t="s">
        <v>24</v>
      </c>
      <c r="D28" s="3" t="s">
        <v>217</v>
      </c>
      <c r="E28" s="3" t="s">
        <v>78</v>
      </c>
      <c r="F28" s="4" t="s">
        <v>131</v>
      </c>
      <c r="G28" s="4" t="s">
        <v>27</v>
      </c>
      <c r="H28" s="4" t="s">
        <v>27</v>
      </c>
      <c r="I28" s="4" t="s">
        <v>28</v>
      </c>
      <c r="J28" s="4" t="s">
        <v>29</v>
      </c>
      <c r="K28" s="4" t="s">
        <v>30</v>
      </c>
      <c r="L28" s="4" t="s">
        <v>31</v>
      </c>
      <c r="M28" s="4" t="s">
        <v>32</v>
      </c>
      <c r="N28" s="4" t="s">
        <v>33</v>
      </c>
      <c r="O28" s="4" t="s">
        <v>264</v>
      </c>
      <c r="P28" s="4" t="s">
        <v>80</v>
      </c>
      <c r="Q28" s="5" t="s">
        <v>132</v>
      </c>
      <c r="R28" s="5" t="s">
        <v>133</v>
      </c>
      <c r="S28" s="5" t="s">
        <v>134</v>
      </c>
      <c r="T28" s="5"/>
      <c r="U28" s="6">
        <v>43891</v>
      </c>
      <c r="V28" s="6">
        <v>44561</v>
      </c>
      <c r="W28" s="7">
        <v>1199</v>
      </c>
      <c r="X28" s="7">
        <v>2329</v>
      </c>
      <c r="Y28" s="7">
        <f t="shared" si="1"/>
        <v>3528</v>
      </c>
      <c r="Z28" s="7">
        <v>1439</v>
      </c>
      <c r="AA28" s="7">
        <v>2795</v>
      </c>
      <c r="AB28" s="7">
        <f t="shared" si="0"/>
        <v>4234</v>
      </c>
    </row>
    <row r="29" spans="1:28" x14ac:dyDescent="0.2">
      <c r="A29" s="2">
        <v>26</v>
      </c>
      <c r="B29" s="3" t="s">
        <v>217</v>
      </c>
      <c r="C29" s="3" t="s">
        <v>24</v>
      </c>
      <c r="D29" s="3" t="s">
        <v>217</v>
      </c>
      <c r="E29" s="3" t="s">
        <v>78</v>
      </c>
      <c r="F29" s="4" t="s">
        <v>135</v>
      </c>
      <c r="G29" s="4" t="s">
        <v>27</v>
      </c>
      <c r="H29" s="4" t="s">
        <v>27</v>
      </c>
      <c r="I29" s="4" t="s">
        <v>28</v>
      </c>
      <c r="J29" s="4" t="s">
        <v>29</v>
      </c>
      <c r="K29" s="4" t="s">
        <v>30</v>
      </c>
      <c r="L29" s="4" t="s">
        <v>31</v>
      </c>
      <c r="M29" s="4" t="s">
        <v>32</v>
      </c>
      <c r="N29" s="4" t="s">
        <v>33</v>
      </c>
      <c r="O29" s="4" t="s">
        <v>264</v>
      </c>
      <c r="P29" s="4" t="s">
        <v>80</v>
      </c>
      <c r="Q29" s="5" t="s">
        <v>136</v>
      </c>
      <c r="R29" s="5" t="s">
        <v>137</v>
      </c>
      <c r="S29" s="5" t="s">
        <v>138</v>
      </c>
      <c r="T29" s="5"/>
      <c r="U29" s="6">
        <v>43891</v>
      </c>
      <c r="V29" s="6">
        <v>44561</v>
      </c>
      <c r="W29" s="7">
        <v>675</v>
      </c>
      <c r="X29" s="7">
        <v>1576</v>
      </c>
      <c r="Y29" s="7">
        <f t="shared" si="1"/>
        <v>2251</v>
      </c>
      <c r="Z29" s="7">
        <v>810</v>
      </c>
      <c r="AA29" s="7">
        <v>1891</v>
      </c>
      <c r="AB29" s="7">
        <f t="shared" si="0"/>
        <v>2701</v>
      </c>
    </row>
    <row r="30" spans="1:28" x14ac:dyDescent="0.2">
      <c r="A30" s="2">
        <v>27</v>
      </c>
      <c r="B30" s="3" t="s">
        <v>217</v>
      </c>
      <c r="C30" s="3" t="s">
        <v>24</v>
      </c>
      <c r="D30" s="3" t="s">
        <v>217</v>
      </c>
      <c r="E30" s="3" t="s">
        <v>78</v>
      </c>
      <c r="F30" s="4" t="s">
        <v>139</v>
      </c>
      <c r="G30" s="4" t="s">
        <v>27</v>
      </c>
      <c r="H30" s="4" t="s">
        <v>27</v>
      </c>
      <c r="I30" s="4" t="s">
        <v>28</v>
      </c>
      <c r="J30" s="4" t="s">
        <v>29</v>
      </c>
      <c r="K30" s="4" t="s">
        <v>30</v>
      </c>
      <c r="L30" s="4" t="s">
        <v>31</v>
      </c>
      <c r="M30" s="4" t="s">
        <v>32</v>
      </c>
      <c r="N30" s="4" t="s">
        <v>33</v>
      </c>
      <c r="O30" s="4" t="s">
        <v>264</v>
      </c>
      <c r="P30" s="4" t="s">
        <v>80</v>
      </c>
      <c r="Q30" s="5" t="s">
        <v>140</v>
      </c>
      <c r="R30" s="5" t="s">
        <v>141</v>
      </c>
      <c r="S30" s="5" t="s">
        <v>142</v>
      </c>
      <c r="T30" s="5"/>
      <c r="U30" s="6">
        <v>43891</v>
      </c>
      <c r="V30" s="6">
        <v>44561</v>
      </c>
      <c r="W30" s="7">
        <v>823</v>
      </c>
      <c r="X30" s="7">
        <v>1735</v>
      </c>
      <c r="Y30" s="7">
        <f t="shared" si="1"/>
        <v>2558</v>
      </c>
      <c r="Z30" s="7">
        <v>988</v>
      </c>
      <c r="AA30" s="7">
        <v>2082</v>
      </c>
      <c r="AB30" s="7">
        <f t="shared" si="0"/>
        <v>3070</v>
      </c>
    </row>
    <row r="31" spans="1:28" x14ac:dyDescent="0.2">
      <c r="A31" s="2">
        <v>28</v>
      </c>
      <c r="B31" s="3" t="s">
        <v>217</v>
      </c>
      <c r="C31" s="3" t="s">
        <v>24</v>
      </c>
      <c r="D31" s="3" t="s">
        <v>217</v>
      </c>
      <c r="E31" s="3" t="s">
        <v>78</v>
      </c>
      <c r="F31" s="4" t="s">
        <v>143</v>
      </c>
      <c r="G31" s="4" t="s">
        <v>27</v>
      </c>
      <c r="H31" s="4" t="s">
        <v>144</v>
      </c>
      <c r="I31" s="4" t="s">
        <v>28</v>
      </c>
      <c r="J31" s="4" t="s">
        <v>29</v>
      </c>
      <c r="K31" s="4" t="s">
        <v>30</v>
      </c>
      <c r="L31" s="4" t="s">
        <v>31</v>
      </c>
      <c r="M31" s="4" t="s">
        <v>32</v>
      </c>
      <c r="N31" s="4" t="s">
        <v>33</v>
      </c>
      <c r="O31" s="4" t="s">
        <v>264</v>
      </c>
      <c r="P31" s="4" t="s">
        <v>80</v>
      </c>
      <c r="Q31" s="5" t="s">
        <v>145</v>
      </c>
      <c r="R31" s="5" t="s">
        <v>146</v>
      </c>
      <c r="S31" s="5" t="s">
        <v>147</v>
      </c>
      <c r="T31" s="5"/>
      <c r="U31" s="6">
        <v>43891</v>
      </c>
      <c r="V31" s="6">
        <v>44561</v>
      </c>
      <c r="W31" s="7">
        <v>574</v>
      </c>
      <c r="X31" s="7">
        <v>1190</v>
      </c>
      <c r="Y31" s="7">
        <f t="shared" si="1"/>
        <v>1764</v>
      </c>
      <c r="Z31" s="7">
        <v>689</v>
      </c>
      <c r="AA31" s="7">
        <v>1428</v>
      </c>
      <c r="AB31" s="7">
        <f t="shared" si="0"/>
        <v>2117</v>
      </c>
    </row>
    <row r="32" spans="1:28" x14ac:dyDescent="0.2">
      <c r="A32" s="2">
        <v>29</v>
      </c>
      <c r="B32" s="3" t="s">
        <v>217</v>
      </c>
      <c r="C32" s="3" t="s">
        <v>24</v>
      </c>
      <c r="D32" s="3" t="s">
        <v>217</v>
      </c>
      <c r="E32" s="3" t="s">
        <v>78</v>
      </c>
      <c r="F32" s="4" t="s">
        <v>148</v>
      </c>
      <c r="G32" s="4" t="s">
        <v>27</v>
      </c>
      <c r="H32" s="4" t="s">
        <v>27</v>
      </c>
      <c r="I32" s="4" t="s">
        <v>28</v>
      </c>
      <c r="J32" s="4" t="s">
        <v>29</v>
      </c>
      <c r="K32" s="4" t="s">
        <v>30</v>
      </c>
      <c r="L32" s="4" t="s">
        <v>31</v>
      </c>
      <c r="M32" s="4" t="s">
        <v>32</v>
      </c>
      <c r="N32" s="4" t="s">
        <v>33</v>
      </c>
      <c r="O32" s="4" t="s">
        <v>264</v>
      </c>
      <c r="P32" s="4" t="s">
        <v>80</v>
      </c>
      <c r="Q32" s="5" t="s">
        <v>149</v>
      </c>
      <c r="R32" s="5" t="s">
        <v>150</v>
      </c>
      <c r="S32" s="5" t="s">
        <v>151</v>
      </c>
      <c r="T32" s="5"/>
      <c r="U32" s="6">
        <v>43891</v>
      </c>
      <c r="V32" s="6">
        <v>44561</v>
      </c>
      <c r="W32" s="7">
        <v>549</v>
      </c>
      <c r="X32" s="7">
        <v>1170</v>
      </c>
      <c r="Y32" s="7">
        <f t="shared" si="1"/>
        <v>1719</v>
      </c>
      <c r="Z32" s="7">
        <v>659</v>
      </c>
      <c r="AA32" s="7">
        <v>1404</v>
      </c>
      <c r="AB32" s="7">
        <f t="shared" si="0"/>
        <v>2063</v>
      </c>
    </row>
    <row r="33" spans="1:28" x14ac:dyDescent="0.2">
      <c r="A33" s="2">
        <v>30</v>
      </c>
      <c r="B33" s="3" t="s">
        <v>217</v>
      </c>
      <c r="C33" s="3" t="s">
        <v>24</v>
      </c>
      <c r="D33" s="3" t="s">
        <v>217</v>
      </c>
      <c r="E33" s="3" t="s">
        <v>78</v>
      </c>
      <c r="F33" s="4" t="s">
        <v>152</v>
      </c>
      <c r="G33" s="4" t="s">
        <v>27</v>
      </c>
      <c r="H33" s="4" t="s">
        <v>27</v>
      </c>
      <c r="I33" s="4" t="s">
        <v>28</v>
      </c>
      <c r="J33" s="4" t="s">
        <v>29</v>
      </c>
      <c r="K33" s="4" t="s">
        <v>30</v>
      </c>
      <c r="L33" s="4" t="s">
        <v>31</v>
      </c>
      <c r="M33" s="4" t="s">
        <v>32</v>
      </c>
      <c r="N33" s="4" t="s">
        <v>33</v>
      </c>
      <c r="O33" s="4" t="s">
        <v>264</v>
      </c>
      <c r="P33" s="4" t="s">
        <v>80</v>
      </c>
      <c r="Q33" s="5" t="s">
        <v>153</v>
      </c>
      <c r="R33" s="5" t="s">
        <v>154</v>
      </c>
      <c r="S33" s="5" t="s">
        <v>155</v>
      </c>
      <c r="T33" s="5"/>
      <c r="U33" s="6">
        <v>43891</v>
      </c>
      <c r="V33" s="6">
        <v>44561</v>
      </c>
      <c r="W33" s="7">
        <v>1316</v>
      </c>
      <c r="X33" s="7">
        <v>3658</v>
      </c>
      <c r="Y33" s="7">
        <f t="shared" si="1"/>
        <v>4974</v>
      </c>
      <c r="Z33" s="7">
        <v>1579</v>
      </c>
      <c r="AA33" s="7">
        <v>4389</v>
      </c>
      <c r="AB33" s="7">
        <f t="shared" si="0"/>
        <v>5968</v>
      </c>
    </row>
    <row r="34" spans="1:28" x14ac:dyDescent="0.2">
      <c r="A34" s="2">
        <v>31</v>
      </c>
      <c r="B34" s="3" t="s">
        <v>217</v>
      </c>
      <c r="C34" s="3" t="s">
        <v>24</v>
      </c>
      <c r="D34" s="3" t="s">
        <v>217</v>
      </c>
      <c r="E34" s="3" t="s">
        <v>78</v>
      </c>
      <c r="F34" s="4" t="s">
        <v>152</v>
      </c>
      <c r="G34" s="4" t="s">
        <v>27</v>
      </c>
      <c r="H34" s="4" t="s">
        <v>27</v>
      </c>
      <c r="I34" s="4" t="s">
        <v>28</v>
      </c>
      <c r="J34" s="4" t="s">
        <v>29</v>
      </c>
      <c r="K34" s="4" t="s">
        <v>30</v>
      </c>
      <c r="L34" s="4" t="s">
        <v>31</v>
      </c>
      <c r="M34" s="4" t="s">
        <v>32</v>
      </c>
      <c r="N34" s="4" t="s">
        <v>33</v>
      </c>
      <c r="O34" s="4" t="s">
        <v>264</v>
      </c>
      <c r="P34" s="4" t="s">
        <v>80</v>
      </c>
      <c r="Q34" s="5" t="s">
        <v>156</v>
      </c>
      <c r="R34" s="5" t="s">
        <v>157</v>
      </c>
      <c r="S34" s="5" t="s">
        <v>158</v>
      </c>
      <c r="T34" s="5"/>
      <c r="U34" s="6">
        <v>43891</v>
      </c>
      <c r="V34" s="6">
        <v>44561</v>
      </c>
      <c r="W34" s="7">
        <v>1442</v>
      </c>
      <c r="X34" s="7">
        <v>3074</v>
      </c>
      <c r="Y34" s="7">
        <f t="shared" si="1"/>
        <v>4516</v>
      </c>
      <c r="Z34" s="7">
        <v>1730</v>
      </c>
      <c r="AA34" s="7">
        <v>3689</v>
      </c>
      <c r="AB34" s="7">
        <f t="shared" si="0"/>
        <v>5419</v>
      </c>
    </row>
    <row r="35" spans="1:28" x14ac:dyDescent="0.2">
      <c r="A35" s="2">
        <v>32</v>
      </c>
      <c r="B35" s="3" t="s">
        <v>217</v>
      </c>
      <c r="C35" s="3" t="s">
        <v>24</v>
      </c>
      <c r="D35" s="3" t="s">
        <v>217</v>
      </c>
      <c r="E35" s="3" t="s">
        <v>78</v>
      </c>
      <c r="F35" s="4" t="s">
        <v>159</v>
      </c>
      <c r="G35" s="4" t="s">
        <v>27</v>
      </c>
      <c r="H35" s="4" t="s">
        <v>27</v>
      </c>
      <c r="I35" s="4" t="s">
        <v>28</v>
      </c>
      <c r="J35" s="4" t="s">
        <v>29</v>
      </c>
      <c r="K35" s="4" t="s">
        <v>30</v>
      </c>
      <c r="L35" s="4" t="s">
        <v>31</v>
      </c>
      <c r="M35" s="4" t="s">
        <v>32</v>
      </c>
      <c r="N35" s="4" t="s">
        <v>33</v>
      </c>
      <c r="O35" s="4" t="s">
        <v>264</v>
      </c>
      <c r="P35" s="4" t="s">
        <v>80</v>
      </c>
      <c r="Q35" s="5" t="s">
        <v>160</v>
      </c>
      <c r="R35" s="5" t="s">
        <v>161</v>
      </c>
      <c r="S35" s="5" t="s">
        <v>162</v>
      </c>
      <c r="T35" s="5"/>
      <c r="U35" s="6">
        <v>43891</v>
      </c>
      <c r="V35" s="6">
        <v>44561</v>
      </c>
      <c r="W35" s="7">
        <v>529</v>
      </c>
      <c r="X35" s="7">
        <v>1378</v>
      </c>
      <c r="Y35" s="7">
        <f t="shared" si="1"/>
        <v>1907</v>
      </c>
      <c r="Z35" s="7">
        <v>635</v>
      </c>
      <c r="AA35" s="7">
        <v>1654</v>
      </c>
      <c r="AB35" s="7">
        <f t="shared" si="0"/>
        <v>2289</v>
      </c>
    </row>
    <row r="36" spans="1:28" x14ac:dyDescent="0.2">
      <c r="A36" s="2">
        <v>33</v>
      </c>
      <c r="B36" s="3" t="s">
        <v>217</v>
      </c>
      <c r="C36" s="3" t="s">
        <v>24</v>
      </c>
      <c r="D36" s="3" t="s">
        <v>217</v>
      </c>
      <c r="E36" s="3" t="s">
        <v>78</v>
      </c>
      <c r="F36" s="4" t="s">
        <v>68</v>
      </c>
      <c r="G36" s="4" t="s">
        <v>27</v>
      </c>
      <c r="H36" s="4" t="s">
        <v>163</v>
      </c>
      <c r="I36" s="4" t="s">
        <v>28</v>
      </c>
      <c r="J36" s="4" t="s">
        <v>29</v>
      </c>
      <c r="K36" s="4" t="s">
        <v>30</v>
      </c>
      <c r="L36" s="4" t="s">
        <v>31</v>
      </c>
      <c r="M36" s="4" t="s">
        <v>32</v>
      </c>
      <c r="N36" s="4" t="s">
        <v>33</v>
      </c>
      <c r="O36" s="4" t="s">
        <v>264</v>
      </c>
      <c r="P36" s="4" t="s">
        <v>80</v>
      </c>
      <c r="Q36" s="5" t="s">
        <v>164</v>
      </c>
      <c r="R36" s="5" t="s">
        <v>165</v>
      </c>
      <c r="S36" s="5" t="s">
        <v>166</v>
      </c>
      <c r="T36" s="5"/>
      <c r="U36" s="6">
        <v>43891</v>
      </c>
      <c r="V36" s="6">
        <v>44561</v>
      </c>
      <c r="W36" s="7">
        <v>675</v>
      </c>
      <c r="X36" s="7">
        <v>1460</v>
      </c>
      <c r="Y36" s="7">
        <f t="shared" si="1"/>
        <v>2135</v>
      </c>
      <c r="Z36" s="7">
        <v>810</v>
      </c>
      <c r="AA36" s="7">
        <v>1752</v>
      </c>
      <c r="AB36" s="7">
        <f t="shared" si="0"/>
        <v>2562</v>
      </c>
    </row>
    <row r="37" spans="1:28" x14ac:dyDescent="0.2">
      <c r="A37" s="2">
        <v>34</v>
      </c>
      <c r="B37" s="3" t="s">
        <v>217</v>
      </c>
      <c r="C37" s="3" t="s">
        <v>24</v>
      </c>
      <c r="D37" s="3" t="s">
        <v>217</v>
      </c>
      <c r="E37" s="3" t="s">
        <v>78</v>
      </c>
      <c r="F37" s="4" t="s">
        <v>167</v>
      </c>
      <c r="G37" s="4" t="s">
        <v>27</v>
      </c>
      <c r="H37" s="4" t="s">
        <v>27</v>
      </c>
      <c r="I37" s="4" t="s">
        <v>28</v>
      </c>
      <c r="J37" s="4" t="s">
        <v>29</v>
      </c>
      <c r="K37" s="4" t="s">
        <v>30</v>
      </c>
      <c r="L37" s="4" t="s">
        <v>31</v>
      </c>
      <c r="M37" s="4" t="s">
        <v>32</v>
      </c>
      <c r="N37" s="4" t="s">
        <v>33</v>
      </c>
      <c r="O37" s="4" t="s">
        <v>264</v>
      </c>
      <c r="P37" s="4" t="s">
        <v>80</v>
      </c>
      <c r="Q37" s="5" t="s">
        <v>258</v>
      </c>
      <c r="R37" s="5" t="s">
        <v>168</v>
      </c>
      <c r="S37" s="5" t="s">
        <v>169</v>
      </c>
      <c r="T37" s="5"/>
      <c r="U37" s="6">
        <v>43891</v>
      </c>
      <c r="V37" s="6">
        <v>44561</v>
      </c>
      <c r="W37" s="7">
        <v>3249</v>
      </c>
      <c r="X37" s="7">
        <v>7699</v>
      </c>
      <c r="Y37" s="7">
        <f t="shared" si="1"/>
        <v>10948</v>
      </c>
      <c r="Z37" s="7">
        <v>3899</v>
      </c>
      <c r="AA37" s="7">
        <v>9239</v>
      </c>
      <c r="AB37" s="7">
        <f t="shared" si="0"/>
        <v>13138</v>
      </c>
    </row>
    <row r="38" spans="1:28" x14ac:dyDescent="0.2">
      <c r="A38" s="2">
        <v>35</v>
      </c>
      <c r="B38" s="3" t="s">
        <v>217</v>
      </c>
      <c r="C38" s="3" t="s">
        <v>24</v>
      </c>
      <c r="D38" s="3" t="s">
        <v>217</v>
      </c>
      <c r="E38" s="3" t="s">
        <v>78</v>
      </c>
      <c r="F38" s="4" t="s">
        <v>170</v>
      </c>
      <c r="G38" s="4" t="s">
        <v>27</v>
      </c>
      <c r="H38" s="4" t="s">
        <v>27</v>
      </c>
      <c r="I38" s="4" t="s">
        <v>28</v>
      </c>
      <c r="J38" s="4" t="s">
        <v>29</v>
      </c>
      <c r="K38" s="4" t="s">
        <v>30</v>
      </c>
      <c r="L38" s="4" t="s">
        <v>31</v>
      </c>
      <c r="M38" s="4" t="s">
        <v>32</v>
      </c>
      <c r="N38" s="4" t="s">
        <v>33</v>
      </c>
      <c r="O38" s="4" t="s">
        <v>264</v>
      </c>
      <c r="P38" s="4" t="s">
        <v>80</v>
      </c>
      <c r="Q38" s="5" t="s">
        <v>259</v>
      </c>
      <c r="R38" s="5" t="s">
        <v>171</v>
      </c>
      <c r="S38" s="5" t="s">
        <v>172</v>
      </c>
      <c r="T38" s="5"/>
      <c r="U38" s="6">
        <v>43891</v>
      </c>
      <c r="V38" s="6">
        <v>44561</v>
      </c>
      <c r="W38" s="7">
        <v>2955</v>
      </c>
      <c r="X38" s="7">
        <v>6412</v>
      </c>
      <c r="Y38" s="7">
        <f t="shared" si="1"/>
        <v>9367</v>
      </c>
      <c r="Z38" s="7">
        <v>3546</v>
      </c>
      <c r="AA38" s="7">
        <v>7694</v>
      </c>
      <c r="AB38" s="7">
        <f t="shared" si="0"/>
        <v>11240</v>
      </c>
    </row>
    <row r="39" spans="1:28" x14ac:dyDescent="0.2">
      <c r="A39" s="2">
        <v>36</v>
      </c>
      <c r="B39" s="3" t="s">
        <v>217</v>
      </c>
      <c r="C39" s="3" t="s">
        <v>24</v>
      </c>
      <c r="D39" s="3" t="s">
        <v>217</v>
      </c>
      <c r="E39" s="3" t="s">
        <v>78</v>
      </c>
      <c r="F39" s="4" t="s">
        <v>38</v>
      </c>
      <c r="G39" s="4" t="s">
        <v>27</v>
      </c>
      <c r="H39" s="4" t="s">
        <v>27</v>
      </c>
      <c r="I39" s="4" t="s">
        <v>28</v>
      </c>
      <c r="J39" s="4" t="s">
        <v>29</v>
      </c>
      <c r="K39" s="4" t="s">
        <v>30</v>
      </c>
      <c r="L39" s="4" t="s">
        <v>31</v>
      </c>
      <c r="M39" s="4" t="s">
        <v>32</v>
      </c>
      <c r="N39" s="4" t="s">
        <v>33</v>
      </c>
      <c r="O39" s="4" t="s">
        <v>264</v>
      </c>
      <c r="P39" s="4" t="s">
        <v>80</v>
      </c>
      <c r="Q39" s="5" t="s">
        <v>173</v>
      </c>
      <c r="R39" s="5" t="s">
        <v>174</v>
      </c>
      <c r="S39" s="5" t="s">
        <v>175</v>
      </c>
      <c r="T39" s="5"/>
      <c r="U39" s="6">
        <v>43891</v>
      </c>
      <c r="V39" s="6">
        <v>44561</v>
      </c>
      <c r="W39" s="7">
        <v>603</v>
      </c>
      <c r="X39" s="7">
        <v>1502</v>
      </c>
      <c r="Y39" s="7">
        <f t="shared" si="1"/>
        <v>2105</v>
      </c>
      <c r="Z39" s="7">
        <v>723</v>
      </c>
      <c r="AA39" s="7">
        <v>1802</v>
      </c>
      <c r="AB39" s="7">
        <f t="shared" si="0"/>
        <v>2525</v>
      </c>
    </row>
    <row r="40" spans="1:28" x14ac:dyDescent="0.2">
      <c r="A40" s="2">
        <v>37</v>
      </c>
      <c r="B40" s="3" t="s">
        <v>217</v>
      </c>
      <c r="C40" s="3" t="s">
        <v>24</v>
      </c>
      <c r="D40" s="3" t="s">
        <v>217</v>
      </c>
      <c r="E40" s="3" t="s">
        <v>78</v>
      </c>
      <c r="F40" s="4" t="s">
        <v>38</v>
      </c>
      <c r="G40" s="4" t="s">
        <v>27</v>
      </c>
      <c r="H40" s="4" t="s">
        <v>176</v>
      </c>
      <c r="I40" s="4" t="s">
        <v>28</v>
      </c>
      <c r="J40" s="4" t="s">
        <v>29</v>
      </c>
      <c r="K40" s="4" t="s">
        <v>30</v>
      </c>
      <c r="L40" s="4" t="s">
        <v>31</v>
      </c>
      <c r="M40" s="4" t="s">
        <v>32</v>
      </c>
      <c r="N40" s="4" t="s">
        <v>33</v>
      </c>
      <c r="O40" s="4" t="s">
        <v>264</v>
      </c>
      <c r="P40" s="4" t="s">
        <v>80</v>
      </c>
      <c r="Q40" s="5" t="s">
        <v>177</v>
      </c>
      <c r="R40" s="5" t="s">
        <v>178</v>
      </c>
      <c r="S40" s="5" t="s">
        <v>179</v>
      </c>
      <c r="T40" s="5"/>
      <c r="U40" s="6">
        <v>43891</v>
      </c>
      <c r="V40" s="6">
        <v>44561</v>
      </c>
      <c r="W40" s="7">
        <v>1444</v>
      </c>
      <c r="X40" s="7">
        <v>2954</v>
      </c>
      <c r="Y40" s="7">
        <f t="shared" si="1"/>
        <v>4398</v>
      </c>
      <c r="Z40" s="7">
        <v>1733</v>
      </c>
      <c r="AA40" s="7">
        <v>3545</v>
      </c>
      <c r="AB40" s="7">
        <f t="shared" si="0"/>
        <v>5278</v>
      </c>
    </row>
    <row r="41" spans="1:28" x14ac:dyDescent="0.2">
      <c r="A41" s="2">
        <v>38</v>
      </c>
      <c r="B41" s="3" t="s">
        <v>217</v>
      </c>
      <c r="C41" s="3" t="s">
        <v>24</v>
      </c>
      <c r="D41" s="3" t="s">
        <v>217</v>
      </c>
      <c r="E41" s="3" t="s">
        <v>78</v>
      </c>
      <c r="F41" s="4" t="s">
        <v>26</v>
      </c>
      <c r="G41" s="4" t="s">
        <v>27</v>
      </c>
      <c r="H41" s="4" t="s">
        <v>27</v>
      </c>
      <c r="I41" s="4" t="s">
        <v>28</v>
      </c>
      <c r="J41" s="4" t="s">
        <v>29</v>
      </c>
      <c r="K41" s="4" t="s">
        <v>30</v>
      </c>
      <c r="L41" s="4" t="s">
        <v>31</v>
      </c>
      <c r="M41" s="4" t="s">
        <v>32</v>
      </c>
      <c r="N41" s="4" t="s">
        <v>33</v>
      </c>
      <c r="O41" s="4" t="s">
        <v>264</v>
      </c>
      <c r="P41" s="4" t="s">
        <v>80</v>
      </c>
      <c r="Q41" s="5" t="s">
        <v>180</v>
      </c>
      <c r="R41" s="5" t="s">
        <v>181</v>
      </c>
      <c r="S41" s="5" t="s">
        <v>182</v>
      </c>
      <c r="T41" s="5"/>
      <c r="U41" s="6">
        <v>43891</v>
      </c>
      <c r="V41" s="6">
        <v>44561</v>
      </c>
      <c r="W41" s="7">
        <v>1019</v>
      </c>
      <c r="X41" s="7">
        <v>2272</v>
      </c>
      <c r="Y41" s="7">
        <f t="shared" si="1"/>
        <v>3291</v>
      </c>
      <c r="Z41" s="7">
        <v>1223</v>
      </c>
      <c r="AA41" s="7">
        <v>2726</v>
      </c>
      <c r="AB41" s="7">
        <f t="shared" si="0"/>
        <v>3949</v>
      </c>
    </row>
    <row r="42" spans="1:28" x14ac:dyDescent="0.2">
      <c r="A42" s="2">
        <v>39</v>
      </c>
      <c r="B42" s="3" t="s">
        <v>217</v>
      </c>
      <c r="C42" s="3" t="s">
        <v>24</v>
      </c>
      <c r="D42" s="3" t="s">
        <v>217</v>
      </c>
      <c r="E42" s="3" t="s">
        <v>78</v>
      </c>
      <c r="F42" s="4" t="s">
        <v>183</v>
      </c>
      <c r="G42" s="4" t="s">
        <v>27</v>
      </c>
      <c r="H42" s="4" t="s">
        <v>27</v>
      </c>
      <c r="I42" s="4" t="s">
        <v>28</v>
      </c>
      <c r="J42" s="4" t="s">
        <v>29</v>
      </c>
      <c r="K42" s="4" t="s">
        <v>30</v>
      </c>
      <c r="L42" s="4" t="s">
        <v>31</v>
      </c>
      <c r="M42" s="4" t="s">
        <v>32</v>
      </c>
      <c r="N42" s="4" t="s">
        <v>33</v>
      </c>
      <c r="O42" s="4" t="s">
        <v>264</v>
      </c>
      <c r="P42" s="4" t="s">
        <v>80</v>
      </c>
      <c r="Q42" s="5" t="s">
        <v>184</v>
      </c>
      <c r="R42" s="5" t="s">
        <v>185</v>
      </c>
      <c r="S42" s="5" t="s">
        <v>186</v>
      </c>
      <c r="T42" s="5"/>
      <c r="U42" s="6">
        <v>43891</v>
      </c>
      <c r="V42" s="6">
        <v>44561</v>
      </c>
      <c r="W42" s="7">
        <v>2417</v>
      </c>
      <c r="X42" s="7">
        <v>5038</v>
      </c>
      <c r="Y42" s="7">
        <f t="shared" si="1"/>
        <v>7455</v>
      </c>
      <c r="Z42" s="7">
        <v>2900</v>
      </c>
      <c r="AA42" s="7">
        <v>6046</v>
      </c>
      <c r="AB42" s="7">
        <f t="shared" si="0"/>
        <v>8946</v>
      </c>
    </row>
    <row r="43" spans="1:28" x14ac:dyDescent="0.2">
      <c r="A43" s="2">
        <v>40</v>
      </c>
      <c r="B43" s="3" t="s">
        <v>217</v>
      </c>
      <c r="C43" s="3" t="s">
        <v>24</v>
      </c>
      <c r="D43" s="3" t="s">
        <v>217</v>
      </c>
      <c r="E43" s="3" t="s">
        <v>78</v>
      </c>
      <c r="F43" s="4" t="s">
        <v>187</v>
      </c>
      <c r="G43" s="4" t="s">
        <v>27</v>
      </c>
      <c r="H43" s="4" t="s">
        <v>27</v>
      </c>
      <c r="I43" s="4" t="s">
        <v>28</v>
      </c>
      <c r="J43" s="4" t="s">
        <v>29</v>
      </c>
      <c r="K43" s="4" t="s">
        <v>30</v>
      </c>
      <c r="L43" s="4" t="s">
        <v>31</v>
      </c>
      <c r="M43" s="4" t="s">
        <v>32</v>
      </c>
      <c r="N43" s="4" t="s">
        <v>33</v>
      </c>
      <c r="O43" s="4" t="s">
        <v>264</v>
      </c>
      <c r="P43" s="4" t="s">
        <v>80</v>
      </c>
      <c r="Q43" s="5" t="s">
        <v>188</v>
      </c>
      <c r="R43" s="5" t="s">
        <v>189</v>
      </c>
      <c r="S43" s="5" t="s">
        <v>190</v>
      </c>
      <c r="T43" s="5"/>
      <c r="U43" s="6">
        <v>43891</v>
      </c>
      <c r="V43" s="6">
        <v>44561</v>
      </c>
      <c r="W43" s="7">
        <v>1535</v>
      </c>
      <c r="X43" s="7">
        <v>3154</v>
      </c>
      <c r="Y43" s="7">
        <f t="shared" si="1"/>
        <v>4689</v>
      </c>
      <c r="Z43" s="7">
        <v>1842</v>
      </c>
      <c r="AA43" s="7">
        <v>3785</v>
      </c>
      <c r="AB43" s="7">
        <f t="shared" si="0"/>
        <v>5627</v>
      </c>
    </row>
    <row r="44" spans="1:28" x14ac:dyDescent="0.2">
      <c r="A44" s="2">
        <v>41</v>
      </c>
      <c r="B44" s="3" t="s">
        <v>217</v>
      </c>
      <c r="C44" s="3" t="s">
        <v>24</v>
      </c>
      <c r="D44" s="3" t="s">
        <v>217</v>
      </c>
      <c r="E44" s="3" t="s">
        <v>78</v>
      </c>
      <c r="F44" s="4" t="s">
        <v>191</v>
      </c>
      <c r="G44" s="4" t="s">
        <v>27</v>
      </c>
      <c r="H44" s="4" t="s">
        <v>27</v>
      </c>
      <c r="I44" s="4" t="s">
        <v>28</v>
      </c>
      <c r="J44" s="4" t="s">
        <v>29</v>
      </c>
      <c r="K44" s="4" t="s">
        <v>30</v>
      </c>
      <c r="L44" s="4" t="s">
        <v>31</v>
      </c>
      <c r="M44" s="4" t="s">
        <v>32</v>
      </c>
      <c r="N44" s="4" t="s">
        <v>33</v>
      </c>
      <c r="O44" s="4" t="s">
        <v>264</v>
      </c>
      <c r="P44" s="4" t="s">
        <v>80</v>
      </c>
      <c r="Q44" s="5" t="s">
        <v>192</v>
      </c>
      <c r="R44" s="5" t="s">
        <v>193</v>
      </c>
      <c r="S44" s="5" t="s">
        <v>194</v>
      </c>
      <c r="T44" s="5"/>
      <c r="U44" s="6">
        <v>43891</v>
      </c>
      <c r="V44" s="6">
        <v>44561</v>
      </c>
      <c r="W44" s="7">
        <v>1330</v>
      </c>
      <c r="X44" s="7">
        <v>2579</v>
      </c>
      <c r="Y44" s="7">
        <f t="shared" si="1"/>
        <v>3909</v>
      </c>
      <c r="Z44" s="7">
        <v>1596</v>
      </c>
      <c r="AA44" s="7">
        <v>3095</v>
      </c>
      <c r="AB44" s="7">
        <f t="shared" si="0"/>
        <v>4691</v>
      </c>
    </row>
    <row r="45" spans="1:28" x14ac:dyDescent="0.2">
      <c r="A45" s="2">
        <v>42</v>
      </c>
      <c r="B45" s="3" t="s">
        <v>217</v>
      </c>
      <c r="C45" s="3" t="s">
        <v>24</v>
      </c>
      <c r="D45" s="3" t="s">
        <v>217</v>
      </c>
      <c r="E45" s="3" t="s">
        <v>78</v>
      </c>
      <c r="F45" s="4" t="s">
        <v>195</v>
      </c>
      <c r="G45" s="4" t="s">
        <v>27</v>
      </c>
      <c r="H45" s="4" t="s">
        <v>27</v>
      </c>
      <c r="I45" s="4" t="s">
        <v>28</v>
      </c>
      <c r="J45" s="4" t="s">
        <v>29</v>
      </c>
      <c r="K45" s="4" t="s">
        <v>30</v>
      </c>
      <c r="L45" s="4" t="s">
        <v>31</v>
      </c>
      <c r="M45" s="4" t="s">
        <v>32</v>
      </c>
      <c r="N45" s="4" t="s">
        <v>33</v>
      </c>
      <c r="O45" s="4" t="s">
        <v>264</v>
      </c>
      <c r="P45" s="4" t="s">
        <v>80</v>
      </c>
      <c r="Q45" s="5" t="s">
        <v>260</v>
      </c>
      <c r="R45" s="5" t="s">
        <v>196</v>
      </c>
      <c r="S45" s="5" t="s">
        <v>197</v>
      </c>
      <c r="T45" s="5"/>
      <c r="U45" s="6">
        <v>43891</v>
      </c>
      <c r="V45" s="6">
        <v>44561</v>
      </c>
      <c r="W45" s="7">
        <v>1069</v>
      </c>
      <c r="X45" s="7">
        <v>1401</v>
      </c>
      <c r="Y45" s="7">
        <f t="shared" si="1"/>
        <v>2470</v>
      </c>
      <c r="Z45" s="7">
        <v>1283</v>
      </c>
      <c r="AA45" s="7">
        <v>1681</v>
      </c>
      <c r="AB45" s="7">
        <f t="shared" si="0"/>
        <v>2964</v>
      </c>
    </row>
    <row r="46" spans="1:28" x14ac:dyDescent="0.2">
      <c r="A46" s="2">
        <v>43</v>
      </c>
      <c r="B46" s="3" t="s">
        <v>217</v>
      </c>
      <c r="C46" s="3" t="s">
        <v>24</v>
      </c>
      <c r="D46" s="3" t="s">
        <v>217</v>
      </c>
      <c r="E46" s="3" t="s">
        <v>78</v>
      </c>
      <c r="F46" s="4" t="s">
        <v>198</v>
      </c>
      <c r="G46" s="4" t="s">
        <v>27</v>
      </c>
      <c r="H46" s="4" t="s">
        <v>27</v>
      </c>
      <c r="I46" s="4" t="s">
        <v>28</v>
      </c>
      <c r="J46" s="4" t="s">
        <v>29</v>
      </c>
      <c r="K46" s="4" t="s">
        <v>30</v>
      </c>
      <c r="L46" s="4" t="s">
        <v>31</v>
      </c>
      <c r="M46" s="4" t="s">
        <v>32</v>
      </c>
      <c r="N46" s="4" t="s">
        <v>33</v>
      </c>
      <c r="O46" s="4" t="s">
        <v>264</v>
      </c>
      <c r="P46" s="4" t="s">
        <v>80</v>
      </c>
      <c r="Q46" s="5" t="s">
        <v>199</v>
      </c>
      <c r="R46" s="5" t="s">
        <v>200</v>
      </c>
      <c r="S46" s="5" t="s">
        <v>201</v>
      </c>
      <c r="T46" s="5"/>
      <c r="U46" s="6">
        <v>43891</v>
      </c>
      <c r="V46" s="6">
        <v>44561</v>
      </c>
      <c r="W46" s="7">
        <v>2148</v>
      </c>
      <c r="X46" s="7">
        <v>4791</v>
      </c>
      <c r="Y46" s="7">
        <f t="shared" si="1"/>
        <v>6939</v>
      </c>
      <c r="Z46" s="7">
        <v>2578</v>
      </c>
      <c r="AA46" s="7">
        <v>5749</v>
      </c>
      <c r="AB46" s="7">
        <f t="shared" si="0"/>
        <v>8327</v>
      </c>
    </row>
    <row r="47" spans="1:28" x14ac:dyDescent="0.2">
      <c r="A47" s="2">
        <v>44</v>
      </c>
      <c r="B47" s="3" t="s">
        <v>217</v>
      </c>
      <c r="C47" s="3" t="s">
        <v>24</v>
      </c>
      <c r="D47" s="3" t="s">
        <v>217</v>
      </c>
      <c r="E47" s="3" t="s">
        <v>78</v>
      </c>
      <c r="F47" s="4" t="s">
        <v>202</v>
      </c>
      <c r="G47" s="4" t="s">
        <v>27</v>
      </c>
      <c r="H47" s="4" t="s">
        <v>57</v>
      </c>
      <c r="I47" s="4" t="s">
        <v>28</v>
      </c>
      <c r="J47" s="4" t="s">
        <v>29</v>
      </c>
      <c r="K47" s="4" t="s">
        <v>30</v>
      </c>
      <c r="L47" s="4" t="s">
        <v>31</v>
      </c>
      <c r="M47" s="4" t="s">
        <v>32</v>
      </c>
      <c r="N47" s="4" t="s">
        <v>33</v>
      </c>
      <c r="O47" s="4" t="s">
        <v>264</v>
      </c>
      <c r="P47" s="4" t="s">
        <v>80</v>
      </c>
      <c r="Q47" s="5" t="s">
        <v>203</v>
      </c>
      <c r="R47" s="5" t="s">
        <v>204</v>
      </c>
      <c r="S47" s="5" t="s">
        <v>205</v>
      </c>
      <c r="T47" s="5"/>
      <c r="U47" s="6">
        <v>43891</v>
      </c>
      <c r="V47" s="6">
        <v>44561</v>
      </c>
      <c r="W47" s="7">
        <v>831</v>
      </c>
      <c r="X47" s="7">
        <v>2116</v>
      </c>
      <c r="Y47" s="7">
        <f t="shared" si="1"/>
        <v>2947</v>
      </c>
      <c r="Z47" s="7">
        <v>997</v>
      </c>
      <c r="AA47" s="7">
        <v>2539</v>
      </c>
      <c r="AB47" s="7">
        <f t="shared" si="0"/>
        <v>3536</v>
      </c>
    </row>
    <row r="48" spans="1:28" x14ac:dyDescent="0.2">
      <c r="A48" s="2">
        <v>45</v>
      </c>
      <c r="B48" s="3" t="s">
        <v>217</v>
      </c>
      <c r="C48" s="3" t="s">
        <v>24</v>
      </c>
      <c r="D48" s="3" t="s">
        <v>217</v>
      </c>
      <c r="E48" s="3" t="s">
        <v>78</v>
      </c>
      <c r="F48" s="4" t="s">
        <v>206</v>
      </c>
      <c r="G48" s="4" t="s">
        <v>27</v>
      </c>
      <c r="H48" s="4" t="s">
        <v>207</v>
      </c>
      <c r="I48" s="4" t="s">
        <v>28</v>
      </c>
      <c r="J48" s="4" t="s">
        <v>29</v>
      </c>
      <c r="K48" s="4" t="s">
        <v>30</v>
      </c>
      <c r="L48" s="4" t="s">
        <v>31</v>
      </c>
      <c r="M48" s="4" t="s">
        <v>32</v>
      </c>
      <c r="N48" s="4" t="s">
        <v>33</v>
      </c>
      <c r="O48" s="4" t="s">
        <v>264</v>
      </c>
      <c r="P48" s="4" t="s">
        <v>80</v>
      </c>
      <c r="Q48" s="5" t="s">
        <v>208</v>
      </c>
      <c r="R48" s="5" t="s">
        <v>209</v>
      </c>
      <c r="S48" s="5" t="s">
        <v>210</v>
      </c>
      <c r="T48" s="5"/>
      <c r="U48" s="6">
        <v>43891</v>
      </c>
      <c r="V48" s="6">
        <v>44561</v>
      </c>
      <c r="W48" s="7">
        <v>1402</v>
      </c>
      <c r="X48" s="7">
        <v>2931</v>
      </c>
      <c r="Y48" s="7">
        <f t="shared" si="1"/>
        <v>4333</v>
      </c>
      <c r="Z48" s="7">
        <v>1682</v>
      </c>
      <c r="AA48" s="7">
        <v>3517</v>
      </c>
      <c r="AB48" s="7">
        <f t="shared" si="0"/>
        <v>5199</v>
      </c>
    </row>
    <row r="49" spans="1:28" x14ac:dyDescent="0.2">
      <c r="A49" s="2">
        <v>46</v>
      </c>
      <c r="B49" s="3" t="s">
        <v>217</v>
      </c>
      <c r="C49" s="3" t="s">
        <v>24</v>
      </c>
      <c r="D49" s="3" t="s">
        <v>217</v>
      </c>
      <c r="E49" s="3" t="s">
        <v>78</v>
      </c>
      <c r="F49" s="4" t="s">
        <v>26</v>
      </c>
      <c r="G49" s="4" t="s">
        <v>27</v>
      </c>
      <c r="H49" s="4" t="s">
        <v>27</v>
      </c>
      <c r="I49" s="4" t="s">
        <v>28</v>
      </c>
      <c r="J49" s="4" t="s">
        <v>29</v>
      </c>
      <c r="K49" s="4" t="s">
        <v>30</v>
      </c>
      <c r="L49" s="4" t="s">
        <v>31</v>
      </c>
      <c r="M49" s="4" t="s">
        <v>32</v>
      </c>
      <c r="N49" s="4" t="s">
        <v>33</v>
      </c>
      <c r="O49" s="4" t="s">
        <v>264</v>
      </c>
      <c r="P49" s="4" t="s">
        <v>80</v>
      </c>
      <c r="Q49" s="5" t="s">
        <v>211</v>
      </c>
      <c r="R49" s="5" t="s">
        <v>212</v>
      </c>
      <c r="S49" s="5" t="s">
        <v>213</v>
      </c>
      <c r="T49" s="5"/>
      <c r="U49" s="6">
        <v>43891</v>
      </c>
      <c r="V49" s="6">
        <v>44561</v>
      </c>
      <c r="W49" s="7">
        <v>933</v>
      </c>
      <c r="X49" s="7">
        <v>2128</v>
      </c>
      <c r="Y49" s="7">
        <f t="shared" si="1"/>
        <v>3061</v>
      </c>
      <c r="Z49" s="7">
        <v>1119</v>
      </c>
      <c r="AA49" s="7">
        <v>2554</v>
      </c>
      <c r="AB49" s="7">
        <f t="shared" si="0"/>
        <v>3673</v>
      </c>
    </row>
    <row r="50" spans="1:28" x14ac:dyDescent="0.2">
      <c r="A50" s="2">
        <v>47</v>
      </c>
      <c r="B50" s="3" t="s">
        <v>217</v>
      </c>
      <c r="C50" s="3" t="s">
        <v>24</v>
      </c>
      <c r="D50" s="3" t="s">
        <v>217</v>
      </c>
      <c r="E50" s="3" t="s">
        <v>78</v>
      </c>
      <c r="F50" s="4" t="s">
        <v>127</v>
      </c>
      <c r="G50" s="4" t="s">
        <v>27</v>
      </c>
      <c r="H50" s="4" t="s">
        <v>27</v>
      </c>
      <c r="I50" s="4" t="s">
        <v>28</v>
      </c>
      <c r="J50" s="4" t="s">
        <v>29</v>
      </c>
      <c r="K50" s="4" t="s">
        <v>30</v>
      </c>
      <c r="L50" s="4" t="s">
        <v>31</v>
      </c>
      <c r="M50" s="4" t="s">
        <v>32</v>
      </c>
      <c r="N50" s="4" t="s">
        <v>33</v>
      </c>
      <c r="O50" s="4" t="s">
        <v>264</v>
      </c>
      <c r="P50" s="4" t="s">
        <v>80</v>
      </c>
      <c r="Q50" s="5" t="s">
        <v>214</v>
      </c>
      <c r="R50" s="5" t="s">
        <v>215</v>
      </c>
      <c r="S50" s="5" t="s">
        <v>216</v>
      </c>
      <c r="T50" s="5"/>
      <c r="U50" s="6">
        <v>43891</v>
      </c>
      <c r="V50" s="6">
        <v>44561</v>
      </c>
      <c r="W50" s="7">
        <v>2471</v>
      </c>
      <c r="X50" s="7">
        <v>5464</v>
      </c>
      <c r="Y50" s="7">
        <f t="shared" si="1"/>
        <v>7935</v>
      </c>
      <c r="Z50" s="7">
        <v>2965</v>
      </c>
      <c r="AA50" s="7">
        <v>6557</v>
      </c>
      <c r="AB50" s="7">
        <f t="shared" si="0"/>
        <v>9522</v>
      </c>
    </row>
    <row r="51" spans="1:28" x14ac:dyDescent="0.2">
      <c r="A51" s="2">
        <v>48</v>
      </c>
      <c r="B51" s="12" t="s">
        <v>221</v>
      </c>
      <c r="C51" s="12">
        <v>7141996761</v>
      </c>
      <c r="D51" s="12" t="s">
        <v>217</v>
      </c>
      <c r="E51" s="12" t="s">
        <v>222</v>
      </c>
      <c r="F51" s="13" t="s">
        <v>218</v>
      </c>
      <c r="G51" s="13"/>
      <c r="H51" s="13"/>
      <c r="I51" s="13" t="s">
        <v>28</v>
      </c>
      <c r="J51" s="13" t="s">
        <v>29</v>
      </c>
      <c r="K51" s="13" t="s">
        <v>30</v>
      </c>
      <c r="L51" s="13" t="s">
        <v>31</v>
      </c>
      <c r="M51" s="4" t="s">
        <v>32</v>
      </c>
      <c r="N51" s="13" t="s">
        <v>33</v>
      </c>
      <c r="O51" s="4" t="s">
        <v>264</v>
      </c>
      <c r="P51" s="13" t="s">
        <v>80</v>
      </c>
      <c r="Q51" s="13">
        <v>89096714</v>
      </c>
      <c r="R51" s="13">
        <v>106600868</v>
      </c>
      <c r="S51" s="13" t="s">
        <v>219</v>
      </c>
      <c r="T51" s="13"/>
      <c r="U51" s="6">
        <v>43891</v>
      </c>
      <c r="V51" s="6">
        <v>44561</v>
      </c>
      <c r="W51" s="7">
        <v>2127</v>
      </c>
      <c r="X51" s="7">
        <v>4140</v>
      </c>
      <c r="Y51" s="7">
        <f t="shared" si="1"/>
        <v>6267</v>
      </c>
      <c r="Z51" s="7">
        <v>2552</v>
      </c>
      <c r="AA51" s="7">
        <v>4968</v>
      </c>
      <c r="AB51" s="7">
        <f t="shared" si="0"/>
        <v>7520</v>
      </c>
    </row>
    <row r="52" spans="1:28" ht="36" x14ac:dyDescent="0.2">
      <c r="A52" s="2">
        <v>49</v>
      </c>
      <c r="B52" s="14" t="s">
        <v>217</v>
      </c>
      <c r="C52" s="14" t="s">
        <v>24</v>
      </c>
      <c r="D52" s="14" t="s">
        <v>233</v>
      </c>
      <c r="E52" s="14" t="s">
        <v>224</v>
      </c>
      <c r="F52" s="5" t="s">
        <v>29</v>
      </c>
      <c r="G52" s="5" t="s">
        <v>269</v>
      </c>
      <c r="H52" s="5" t="s">
        <v>225</v>
      </c>
      <c r="I52" s="5" t="s">
        <v>28</v>
      </c>
      <c r="J52" s="5" t="s">
        <v>29</v>
      </c>
      <c r="K52" s="5" t="s">
        <v>30</v>
      </c>
      <c r="L52" s="5" t="s">
        <v>31</v>
      </c>
      <c r="M52" s="5" t="s">
        <v>263</v>
      </c>
      <c r="N52" s="5" t="s">
        <v>33</v>
      </c>
      <c r="O52" s="5" t="s">
        <v>297</v>
      </c>
      <c r="P52" s="5" t="s">
        <v>42</v>
      </c>
      <c r="Q52" s="5" t="s">
        <v>226</v>
      </c>
      <c r="R52" s="5" t="s">
        <v>227</v>
      </c>
      <c r="S52" s="5" t="s">
        <v>228</v>
      </c>
      <c r="T52" s="8" t="s">
        <v>292</v>
      </c>
      <c r="U52" s="9">
        <v>43831</v>
      </c>
      <c r="V52" s="9">
        <v>44561</v>
      </c>
      <c r="W52" s="11">
        <v>6086</v>
      </c>
      <c r="X52" s="11">
        <v>0</v>
      </c>
      <c r="Y52" s="11">
        <f t="shared" si="1"/>
        <v>6086</v>
      </c>
      <c r="Z52" s="11">
        <v>6086</v>
      </c>
      <c r="AA52" s="11">
        <v>0</v>
      </c>
      <c r="AB52" s="11">
        <f t="shared" si="0"/>
        <v>6086</v>
      </c>
    </row>
    <row r="53" spans="1:28" ht="36" x14ac:dyDescent="0.2">
      <c r="A53" s="2">
        <v>50</v>
      </c>
      <c r="B53" s="14" t="s">
        <v>217</v>
      </c>
      <c r="C53" s="14" t="s">
        <v>24</v>
      </c>
      <c r="D53" s="14" t="s">
        <v>293</v>
      </c>
      <c r="E53" s="14" t="s">
        <v>229</v>
      </c>
      <c r="F53" s="5" t="s">
        <v>29</v>
      </c>
      <c r="G53" s="5" t="s">
        <v>269</v>
      </c>
      <c r="H53" s="5" t="s">
        <v>225</v>
      </c>
      <c r="I53" s="5" t="s">
        <v>28</v>
      </c>
      <c r="J53" s="5" t="s">
        <v>29</v>
      </c>
      <c r="K53" s="5" t="s">
        <v>30</v>
      </c>
      <c r="L53" s="5" t="s">
        <v>31</v>
      </c>
      <c r="M53" s="5" t="s">
        <v>263</v>
      </c>
      <c r="N53" s="5" t="s">
        <v>33</v>
      </c>
      <c r="O53" s="5" t="s">
        <v>297</v>
      </c>
      <c r="P53" s="5" t="s">
        <v>34</v>
      </c>
      <c r="Q53" s="5" t="s">
        <v>230</v>
      </c>
      <c r="R53" s="5" t="s">
        <v>231</v>
      </c>
      <c r="S53" s="5" t="s">
        <v>232</v>
      </c>
      <c r="T53" s="8" t="s">
        <v>292</v>
      </c>
      <c r="U53" s="6">
        <v>43831</v>
      </c>
      <c r="V53" s="6">
        <v>44561</v>
      </c>
      <c r="W53" s="7">
        <v>4058</v>
      </c>
      <c r="X53" s="7">
        <v>7040</v>
      </c>
      <c r="Y53" s="7">
        <f t="shared" si="1"/>
        <v>11098</v>
      </c>
      <c r="Z53" s="7">
        <v>4058</v>
      </c>
      <c r="AA53" s="7">
        <v>7040</v>
      </c>
      <c r="AB53" s="7">
        <f t="shared" si="0"/>
        <v>11098</v>
      </c>
    </row>
    <row r="54" spans="1:28" ht="36" x14ac:dyDescent="0.2">
      <c r="A54" s="2">
        <v>51</v>
      </c>
      <c r="B54" s="14" t="s">
        <v>217</v>
      </c>
      <c r="C54" s="14" t="s">
        <v>24</v>
      </c>
      <c r="D54" s="14" t="s">
        <v>233</v>
      </c>
      <c r="E54" s="14" t="s">
        <v>234</v>
      </c>
      <c r="F54" s="5" t="s">
        <v>29</v>
      </c>
      <c r="G54" s="5" t="s">
        <v>269</v>
      </c>
      <c r="H54" s="5" t="s">
        <v>225</v>
      </c>
      <c r="I54" s="5" t="s">
        <v>28</v>
      </c>
      <c r="J54" s="5" t="s">
        <v>29</v>
      </c>
      <c r="K54" s="5" t="s">
        <v>30</v>
      </c>
      <c r="L54" s="5" t="s">
        <v>31</v>
      </c>
      <c r="M54" s="5" t="s">
        <v>263</v>
      </c>
      <c r="N54" s="5" t="s">
        <v>33</v>
      </c>
      <c r="O54" s="5" t="s">
        <v>297</v>
      </c>
      <c r="P54" s="5" t="s">
        <v>34</v>
      </c>
      <c r="Q54" s="5" t="s">
        <v>262</v>
      </c>
      <c r="R54" s="5" t="s">
        <v>235</v>
      </c>
      <c r="S54" s="5" t="s">
        <v>236</v>
      </c>
      <c r="T54" s="8" t="s">
        <v>292</v>
      </c>
      <c r="U54" s="6">
        <v>43831</v>
      </c>
      <c r="V54" s="6">
        <v>44561</v>
      </c>
      <c r="W54" s="7">
        <v>11828</v>
      </c>
      <c r="X54" s="7">
        <v>21582</v>
      </c>
      <c r="Y54" s="7">
        <f t="shared" si="1"/>
        <v>33410</v>
      </c>
      <c r="Z54" s="7">
        <v>11828</v>
      </c>
      <c r="AA54" s="7">
        <v>21582</v>
      </c>
      <c r="AB54" s="7">
        <f t="shared" si="0"/>
        <v>33410</v>
      </c>
    </row>
    <row r="55" spans="1:28" x14ac:dyDescent="0.2">
      <c r="A55" s="2">
        <v>52</v>
      </c>
      <c r="B55" s="14" t="s">
        <v>217</v>
      </c>
      <c r="C55" s="14" t="s">
        <v>24</v>
      </c>
      <c r="D55" s="14" t="s">
        <v>237</v>
      </c>
      <c r="E55" s="14" t="s">
        <v>234</v>
      </c>
      <c r="F55" s="5" t="s">
        <v>238</v>
      </c>
      <c r="G55" s="5" t="s">
        <v>27</v>
      </c>
      <c r="H55" s="5" t="s">
        <v>239</v>
      </c>
      <c r="I55" s="5" t="s">
        <v>28</v>
      </c>
      <c r="J55" s="5" t="s">
        <v>29</v>
      </c>
      <c r="K55" s="5" t="s">
        <v>30</v>
      </c>
      <c r="L55" s="5" t="s">
        <v>31</v>
      </c>
      <c r="M55" s="5" t="s">
        <v>263</v>
      </c>
      <c r="N55" s="5" t="s">
        <v>33</v>
      </c>
      <c r="O55" s="5" t="s">
        <v>297</v>
      </c>
      <c r="P55" s="5" t="s">
        <v>34</v>
      </c>
      <c r="Q55" s="5" t="s">
        <v>240</v>
      </c>
      <c r="R55" s="5" t="s">
        <v>241</v>
      </c>
      <c r="S55" s="5" t="s">
        <v>242</v>
      </c>
      <c r="T55" s="5"/>
      <c r="U55" s="6">
        <v>43831</v>
      </c>
      <c r="V55" s="6">
        <v>44561</v>
      </c>
      <c r="W55" s="7">
        <v>1032</v>
      </c>
      <c r="X55" s="7">
        <v>1692</v>
      </c>
      <c r="Y55" s="7">
        <f t="shared" si="1"/>
        <v>2724</v>
      </c>
      <c r="Z55" s="7">
        <v>1032</v>
      </c>
      <c r="AA55" s="7">
        <v>1692</v>
      </c>
      <c r="AB55" s="7">
        <f t="shared" si="0"/>
        <v>2724</v>
      </c>
    </row>
    <row r="56" spans="1:28" x14ac:dyDescent="0.2">
      <c r="A56" s="2">
        <v>53</v>
      </c>
      <c r="B56" s="14" t="s">
        <v>217</v>
      </c>
      <c r="C56" s="14" t="s">
        <v>24</v>
      </c>
      <c r="D56" s="14" t="s">
        <v>237</v>
      </c>
      <c r="E56" s="14" t="s">
        <v>234</v>
      </c>
      <c r="F56" s="5" t="s">
        <v>238</v>
      </c>
      <c r="G56" s="5" t="s">
        <v>27</v>
      </c>
      <c r="H56" s="5" t="s">
        <v>243</v>
      </c>
      <c r="I56" s="5" t="s">
        <v>28</v>
      </c>
      <c r="J56" s="5" t="s">
        <v>29</v>
      </c>
      <c r="K56" s="5" t="s">
        <v>30</v>
      </c>
      <c r="L56" s="5" t="s">
        <v>31</v>
      </c>
      <c r="M56" s="5" t="s">
        <v>263</v>
      </c>
      <c r="N56" s="5" t="s">
        <v>33</v>
      </c>
      <c r="O56" s="5" t="s">
        <v>297</v>
      </c>
      <c r="P56" s="5" t="s">
        <v>34</v>
      </c>
      <c r="Q56" s="5" t="s">
        <v>261</v>
      </c>
      <c r="R56" s="5" t="s">
        <v>244</v>
      </c>
      <c r="S56" s="5" t="s">
        <v>245</v>
      </c>
      <c r="T56" s="5"/>
      <c r="U56" s="6">
        <v>43831</v>
      </c>
      <c r="V56" s="6">
        <v>44561</v>
      </c>
      <c r="W56" s="7">
        <v>3272</v>
      </c>
      <c r="X56" s="7">
        <v>5757</v>
      </c>
      <c r="Y56" s="7">
        <f t="shared" si="1"/>
        <v>9029</v>
      </c>
      <c r="Z56" s="7">
        <v>3272</v>
      </c>
      <c r="AA56" s="7">
        <v>5757</v>
      </c>
      <c r="AB56" s="7">
        <f t="shared" si="0"/>
        <v>9029</v>
      </c>
    </row>
    <row r="57" spans="1:28" x14ac:dyDescent="0.2">
      <c r="A57" s="2">
        <v>54</v>
      </c>
      <c r="B57" s="14" t="s">
        <v>217</v>
      </c>
      <c r="C57" s="14" t="s">
        <v>24</v>
      </c>
      <c r="D57" s="14" t="s">
        <v>246</v>
      </c>
      <c r="E57" s="14" t="s">
        <v>234</v>
      </c>
      <c r="F57" s="5" t="s">
        <v>127</v>
      </c>
      <c r="G57" s="5" t="s">
        <v>27</v>
      </c>
      <c r="H57" s="5" t="s">
        <v>247</v>
      </c>
      <c r="I57" s="5" t="s">
        <v>28</v>
      </c>
      <c r="J57" s="5" t="s">
        <v>29</v>
      </c>
      <c r="K57" s="5" t="s">
        <v>30</v>
      </c>
      <c r="L57" s="5" t="s">
        <v>31</v>
      </c>
      <c r="M57" s="5" t="s">
        <v>263</v>
      </c>
      <c r="N57" s="5" t="s">
        <v>33</v>
      </c>
      <c r="O57" s="5" t="s">
        <v>297</v>
      </c>
      <c r="P57" s="5" t="s">
        <v>34</v>
      </c>
      <c r="Q57" s="5" t="s">
        <v>248</v>
      </c>
      <c r="R57" s="5" t="s">
        <v>249</v>
      </c>
      <c r="S57" s="5" t="s">
        <v>250</v>
      </c>
      <c r="T57" s="5"/>
      <c r="U57" s="6">
        <v>43831</v>
      </c>
      <c r="V57" s="6">
        <v>44561</v>
      </c>
      <c r="W57" s="7">
        <v>7751</v>
      </c>
      <c r="X57" s="7">
        <v>16256</v>
      </c>
      <c r="Y57" s="7">
        <f t="shared" si="1"/>
        <v>24007</v>
      </c>
      <c r="Z57" s="7">
        <v>7751</v>
      </c>
      <c r="AA57" s="7">
        <v>16256</v>
      </c>
      <c r="AB57" s="7">
        <f t="shared" si="0"/>
        <v>24007</v>
      </c>
    </row>
    <row r="58" spans="1:28" ht="11.45" x14ac:dyDescent="0.25">
      <c r="A58" s="15"/>
      <c r="B58" s="15"/>
      <c r="D58" s="16"/>
      <c r="E58" s="15"/>
      <c r="F58" s="15"/>
      <c r="K58" s="15"/>
      <c r="P58" s="15"/>
      <c r="R58" s="15"/>
      <c r="S58" s="15"/>
      <c r="T58" s="15"/>
      <c r="U58" s="35" t="s">
        <v>223</v>
      </c>
      <c r="V58" s="35"/>
      <c r="W58" s="17">
        <f>SUM(W4:W57)</f>
        <v>201691</v>
      </c>
      <c r="X58" s="17">
        <f t="shared" ref="X58:AB58" si="2">SUM(X4:X57)</f>
        <v>284270</v>
      </c>
      <c r="Y58" s="17">
        <f t="shared" si="2"/>
        <v>485961</v>
      </c>
      <c r="Z58" s="17">
        <f t="shared" si="2"/>
        <v>235221</v>
      </c>
      <c r="AA58" s="17">
        <f t="shared" si="2"/>
        <v>330657</v>
      </c>
      <c r="AB58" s="17">
        <f t="shared" si="2"/>
        <v>565878</v>
      </c>
    </row>
    <row r="59" spans="1:28" x14ac:dyDescent="0.2">
      <c r="B59" s="15"/>
      <c r="U59" s="35" t="s">
        <v>265</v>
      </c>
      <c r="V59" s="35"/>
      <c r="W59" s="36">
        <f>Y58+AB58</f>
        <v>1051839</v>
      </c>
      <c r="X59" s="36"/>
      <c r="Y59" s="36"/>
      <c r="Z59" s="36"/>
      <c r="AA59" s="36"/>
      <c r="AB59" s="36"/>
    </row>
    <row r="60" spans="1:28" x14ac:dyDescent="0.2">
      <c r="B60" s="18" t="s">
        <v>272</v>
      </c>
      <c r="C60" s="19"/>
      <c r="D60" s="19"/>
      <c r="E60" s="19"/>
      <c r="W60" s="20"/>
      <c r="X60" s="20"/>
      <c r="Y60" s="20"/>
      <c r="Z60" s="20"/>
      <c r="AA60" s="20"/>
      <c r="AB60" s="20"/>
    </row>
    <row r="61" spans="1:28" ht="11.25" customHeight="1" x14ac:dyDescent="0.2">
      <c r="B61" s="33" t="s">
        <v>273</v>
      </c>
      <c r="C61" s="33" t="s">
        <v>274</v>
      </c>
      <c r="D61" s="34" t="s">
        <v>275</v>
      </c>
      <c r="E61" s="33" t="s">
        <v>276</v>
      </c>
      <c r="F61" s="21"/>
      <c r="G61" s="21"/>
      <c r="H61" s="21"/>
      <c r="W61" s="20"/>
    </row>
    <row r="62" spans="1:28" ht="11.25" customHeight="1" x14ac:dyDescent="0.2">
      <c r="B62" s="33"/>
      <c r="C62" s="33"/>
      <c r="D62" s="34"/>
      <c r="E62" s="33"/>
      <c r="F62" s="21"/>
      <c r="G62" s="21"/>
      <c r="H62" s="21"/>
      <c r="W62" s="20"/>
    </row>
    <row r="63" spans="1:28" ht="11.45" x14ac:dyDescent="0.25">
      <c r="B63" s="22" t="s">
        <v>277</v>
      </c>
      <c r="C63" s="22" t="s">
        <v>278</v>
      </c>
      <c r="D63" s="22" t="s">
        <v>279</v>
      </c>
      <c r="E63" s="22" t="s">
        <v>280</v>
      </c>
      <c r="F63" s="21"/>
      <c r="G63" s="21"/>
      <c r="H63" s="21"/>
      <c r="W63" s="20"/>
      <c r="X63" s="20"/>
    </row>
    <row r="64" spans="1:28" x14ac:dyDescent="0.2">
      <c r="B64" s="32" t="s">
        <v>281</v>
      </c>
      <c r="C64" s="32"/>
      <c r="D64" s="32"/>
      <c r="E64" s="32"/>
      <c r="F64" s="21"/>
      <c r="G64" s="21"/>
      <c r="H64" s="21"/>
      <c r="W64" s="20"/>
    </row>
    <row r="65" spans="2:23" ht="11.45" x14ac:dyDescent="0.25">
      <c r="B65" s="23" t="s">
        <v>42</v>
      </c>
      <c r="C65" s="24">
        <v>22769</v>
      </c>
      <c r="D65" s="24">
        <f>ROUND(C65*0.3,0)</f>
        <v>6831</v>
      </c>
      <c r="E65" s="24">
        <f>C65+D65</f>
        <v>29600</v>
      </c>
      <c r="F65" s="21"/>
      <c r="G65" s="21"/>
      <c r="H65" s="21"/>
      <c r="W65" s="20"/>
    </row>
    <row r="66" spans="2:23" ht="11.45" x14ac:dyDescent="0.25">
      <c r="B66" s="23" t="s">
        <v>282</v>
      </c>
      <c r="C66" s="24">
        <v>111498</v>
      </c>
      <c r="D66" s="24">
        <f t="shared" ref="D66:D74" si="3">ROUND(C66*0.3,0)</f>
        <v>33449</v>
      </c>
      <c r="E66" s="24">
        <f t="shared" ref="E66:E74" si="4">C66+D66</f>
        <v>144947</v>
      </c>
      <c r="F66" s="21"/>
      <c r="G66" s="21"/>
      <c r="H66" s="21"/>
    </row>
    <row r="67" spans="2:23" ht="11.45" x14ac:dyDescent="0.25">
      <c r="B67" s="23" t="s">
        <v>283</v>
      </c>
      <c r="C67" s="24">
        <v>244426</v>
      </c>
      <c r="D67" s="24">
        <f t="shared" si="3"/>
        <v>73328</v>
      </c>
      <c r="E67" s="24">
        <f t="shared" si="4"/>
        <v>317754</v>
      </c>
      <c r="F67" s="21"/>
      <c r="G67" s="21"/>
      <c r="H67" s="21"/>
    </row>
    <row r="68" spans="2:23" ht="11.45" x14ac:dyDescent="0.25">
      <c r="B68" s="23" t="s">
        <v>284</v>
      </c>
      <c r="C68" s="24">
        <v>138316</v>
      </c>
      <c r="D68" s="24">
        <f t="shared" si="3"/>
        <v>41495</v>
      </c>
      <c r="E68" s="24">
        <f t="shared" si="4"/>
        <v>179811</v>
      </c>
      <c r="F68" s="21"/>
      <c r="G68" s="21"/>
      <c r="H68" s="21"/>
    </row>
    <row r="69" spans="2:23" ht="11.45" x14ac:dyDescent="0.25">
      <c r="B69" s="23" t="s">
        <v>285</v>
      </c>
      <c r="C69" s="24">
        <v>294929</v>
      </c>
      <c r="D69" s="24">
        <f t="shared" si="3"/>
        <v>88479</v>
      </c>
      <c r="E69" s="24">
        <f t="shared" si="4"/>
        <v>383408</v>
      </c>
      <c r="F69" s="21"/>
      <c r="G69" s="21"/>
      <c r="H69" s="21"/>
    </row>
    <row r="70" spans="2:23" ht="11.45" x14ac:dyDescent="0.25">
      <c r="B70" s="23" t="s">
        <v>287</v>
      </c>
      <c r="C70" s="24">
        <v>1118</v>
      </c>
      <c r="D70" s="24">
        <f t="shared" si="3"/>
        <v>335</v>
      </c>
      <c r="E70" s="24">
        <f t="shared" si="4"/>
        <v>1453</v>
      </c>
      <c r="F70" s="21"/>
      <c r="G70" s="21"/>
      <c r="H70" s="21"/>
    </row>
    <row r="71" spans="2:23" ht="11.45" x14ac:dyDescent="0.25">
      <c r="B71" s="23" t="s">
        <v>288</v>
      </c>
      <c r="C71" s="24">
        <v>2578</v>
      </c>
      <c r="D71" s="24">
        <f t="shared" si="3"/>
        <v>773</v>
      </c>
      <c r="E71" s="24">
        <f t="shared" si="4"/>
        <v>3351</v>
      </c>
      <c r="F71" s="21"/>
      <c r="G71" s="21"/>
      <c r="H71" s="21"/>
    </row>
    <row r="72" spans="2:23" ht="11.45" x14ac:dyDescent="0.25">
      <c r="B72" s="23" t="s">
        <v>63</v>
      </c>
      <c r="C72" s="24">
        <v>127428</v>
      </c>
      <c r="D72" s="24">
        <f t="shared" si="3"/>
        <v>38228</v>
      </c>
      <c r="E72" s="24">
        <f t="shared" si="4"/>
        <v>165656</v>
      </c>
      <c r="F72" s="21"/>
      <c r="G72" s="21"/>
      <c r="H72" s="21"/>
    </row>
    <row r="73" spans="2:23" ht="11.45" x14ac:dyDescent="0.25">
      <c r="B73" s="23" t="s">
        <v>289</v>
      </c>
      <c r="C73" s="24">
        <v>35783</v>
      </c>
      <c r="D73" s="24">
        <f t="shared" si="3"/>
        <v>10735</v>
      </c>
      <c r="E73" s="24">
        <f t="shared" si="4"/>
        <v>46518</v>
      </c>
      <c r="F73" s="21"/>
      <c r="G73" s="21"/>
      <c r="H73" s="21"/>
    </row>
    <row r="74" spans="2:23" ht="11.45" x14ac:dyDescent="0.25">
      <c r="B74" s="23" t="s">
        <v>290</v>
      </c>
      <c r="C74" s="24">
        <v>72994</v>
      </c>
      <c r="D74" s="24">
        <f t="shared" si="3"/>
        <v>21898</v>
      </c>
      <c r="E74" s="24">
        <f t="shared" si="4"/>
        <v>94892</v>
      </c>
      <c r="F74" s="21"/>
      <c r="G74" s="21"/>
      <c r="H74" s="21"/>
    </row>
    <row r="75" spans="2:23" ht="24" x14ac:dyDescent="0.2">
      <c r="B75" s="25" t="s">
        <v>286</v>
      </c>
      <c r="C75" s="26">
        <f>SUM(C65:C74)</f>
        <v>1051839</v>
      </c>
      <c r="D75" s="26">
        <f>SUM(D65:D74)</f>
        <v>315551</v>
      </c>
      <c r="E75" s="26">
        <f>SUM(E65:E74)</f>
        <v>1367390</v>
      </c>
    </row>
  </sheetData>
  <autoFilter ref="A4:AB75"/>
  <mergeCells count="26">
    <mergeCell ref="Z2:AB2"/>
    <mergeCell ref="U59:V59"/>
    <mergeCell ref="W59:AB59"/>
    <mergeCell ref="T2:T3"/>
    <mergeCell ref="U58:V58"/>
    <mergeCell ref="W2:Y2"/>
    <mergeCell ref="B64:E64"/>
    <mergeCell ref="S2:S3"/>
    <mergeCell ref="U2:V2"/>
    <mergeCell ref="P2:P3"/>
    <mergeCell ref="F2:J2"/>
    <mergeCell ref="K2:L2"/>
    <mergeCell ref="M2:M3"/>
    <mergeCell ref="N2:N3"/>
    <mergeCell ref="O2:O3"/>
    <mergeCell ref="Q2:Q3"/>
    <mergeCell ref="R2:R3"/>
    <mergeCell ref="B61:B62"/>
    <mergeCell ref="C61:C62"/>
    <mergeCell ref="D61:D62"/>
    <mergeCell ref="E61:E62"/>
    <mergeCell ref="A2:A3"/>
    <mergeCell ref="C2:C3"/>
    <mergeCell ref="B2:B3"/>
    <mergeCell ref="D2:D3"/>
    <mergeCell ref="E2:E3"/>
  </mergeCells>
  <phoneticPr fontId="1" type="noConversion"/>
  <conditionalFormatting sqref="B4:B50 U6:U51 P6:T50 P4:U5 D4:N50">
    <cfRule type="expression" dxfId="8" priority="11" stopIfTrue="1">
      <formula>#REF!="nie"</formula>
    </cfRule>
  </conditionalFormatting>
  <conditionalFormatting sqref="C4:C50">
    <cfRule type="expression" dxfId="7" priority="10" stopIfTrue="1">
      <formula>#REF!="nie"</formula>
    </cfRule>
  </conditionalFormatting>
  <conditionalFormatting sqref="M51">
    <cfRule type="expression" dxfId="6" priority="9" stopIfTrue="1">
      <formula>#REF!="nie"</formula>
    </cfRule>
  </conditionalFormatting>
  <conditionalFormatting sqref="O4:O51">
    <cfRule type="expression" dxfId="5" priority="8" stopIfTrue="1">
      <formula>#REF!="nie"</formula>
    </cfRule>
  </conditionalFormatting>
  <conditionalFormatting sqref="B52:B57 V4:V51 D55:V57 D52:S54 U52:V54 O52:O57">
    <cfRule type="expression" dxfId="4" priority="5" stopIfTrue="1">
      <formula>#REF!="nie"</formula>
    </cfRule>
  </conditionalFormatting>
  <conditionalFormatting sqref="C52:C57">
    <cfRule type="expression" dxfId="3" priority="4" stopIfTrue="1">
      <formula>#REF!="nie"</formula>
    </cfRule>
  </conditionalFormatting>
  <conditionalFormatting sqref="T52">
    <cfRule type="expression" dxfId="2" priority="3" stopIfTrue="1">
      <formula>#REF!="nie"</formula>
    </cfRule>
  </conditionalFormatting>
  <conditionalFormatting sqref="T53">
    <cfRule type="expression" dxfId="1" priority="2" stopIfTrue="1">
      <formula>#REF!="nie"</formula>
    </cfRule>
  </conditionalFormatting>
  <conditionalFormatting sqref="T54">
    <cfRule type="expression" dxfId="0" priority="1" stopIfTrue="1">
      <formula>#REF!="nie"</formula>
    </cfRule>
  </conditionalFormatting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Zamowienia</cp:lastModifiedBy>
  <cp:lastPrinted>2018-12-17T08:58:18Z</cp:lastPrinted>
  <dcterms:created xsi:type="dcterms:W3CDTF">2017-09-26T07:51:44Z</dcterms:created>
  <dcterms:modified xsi:type="dcterms:W3CDTF">2019-11-04T10:13:48Z</dcterms:modified>
</cp:coreProperties>
</file>